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brary\Musique\Creation\Noctaventures\=Docs\"/>
    </mc:Choice>
  </mc:AlternateContent>
  <xr:revisionPtr revIDLastSave="0" documentId="13_ncr:1_{C076C67F-1700-4013-A83A-684D1A4F6017}" xr6:coauthVersionLast="47" xr6:coauthVersionMax="47" xr10:uidLastSave="{00000000-0000-0000-0000-000000000000}"/>
  <bookViews>
    <workbookView xWindow="1230" yWindow="-120" windowWidth="19380" windowHeight="11760" tabRatio="807" activeTab="3" xr2:uid="{00000000-000D-0000-FFFF-FFFF00000000}"/>
  </bookViews>
  <sheets>
    <sheet name="Themes" sheetId="2" r:id="rId1"/>
    <sheet name="Timeline" sheetId="7" r:id="rId2"/>
    <sheet name="Gen" sheetId="8" r:id="rId3"/>
    <sheet name="Gen Pivot" sheetId="9" r:id="rId4"/>
    <sheet name="SignesVitaux" sheetId="13" r:id="rId5"/>
    <sheet name="Compositeurs" sheetId="10" r:id="rId6"/>
    <sheet name="Compos nocta" sheetId="3" r:id="rId7"/>
    <sheet name="Nocturnes" sheetId="1" r:id="rId8"/>
    <sheet name="Topic map" sheetId="6" r:id="rId9"/>
    <sheet name="Ligue" sheetId="11" r:id="rId10"/>
    <sheet name="Idees de Themes" sheetId="12" r:id="rId11"/>
  </sheets>
  <definedNames>
    <definedName name="_xlnm._FilterDatabase" localSheetId="5" hidden="1">Compositeurs!$A$5:$C$5</definedName>
    <definedName name="_xlnm._FilterDatabase" localSheetId="0" hidden="1">Themes!$A$3:$V$3</definedName>
    <definedName name="_xlnm._FilterDatabase" localSheetId="1" hidden="1">Timeline!$A$5:$IW$5</definedName>
  </definedNames>
  <calcPr calcId="191029"/>
  <pivotCaches>
    <pivotCache cacheId="22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9" l="1"/>
  <c r="W17" i="9"/>
  <c r="W18" i="9"/>
  <c r="W19" i="9"/>
  <c r="W20" i="9"/>
  <c r="W21" i="9"/>
  <c r="W28" i="9"/>
  <c r="W29" i="9"/>
  <c r="W33" i="9"/>
  <c r="W34" i="9"/>
  <c r="W35" i="9"/>
  <c r="W36" i="9"/>
  <c r="W37" i="9"/>
  <c r="W38" i="9"/>
  <c r="W39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4" i="9"/>
  <c r="W65" i="9"/>
  <c r="W66" i="9"/>
  <c r="W67" i="9"/>
  <c r="W68" i="9"/>
  <c r="W69" i="9"/>
  <c r="W70" i="9"/>
  <c r="W71" i="9"/>
  <c r="W72" i="9"/>
  <c r="W73" i="9"/>
  <c r="W74" i="9"/>
  <c r="W76" i="9"/>
  <c r="W77" i="9"/>
  <c r="W78" i="9"/>
  <c r="W79" i="9"/>
  <c r="W80" i="9"/>
  <c r="W81" i="9"/>
  <c r="W82" i="9"/>
  <c r="W83" i="9"/>
  <c r="W84" i="9"/>
  <c r="W85" i="9"/>
  <c r="W86" i="9"/>
  <c r="W89" i="9"/>
  <c r="W90" i="9"/>
  <c r="W91" i="9"/>
  <c r="W92" i="9"/>
  <c r="W93" i="9"/>
  <c r="W94" i="9"/>
  <c r="W95" i="9"/>
  <c r="W96" i="9"/>
  <c r="W97" i="9"/>
  <c r="W98" i="9"/>
  <c r="W101" i="9"/>
  <c r="W102" i="9"/>
  <c r="W103" i="9"/>
  <c r="W105" i="9"/>
  <c r="W107" i="9"/>
  <c r="W108" i="9"/>
  <c r="W109" i="9"/>
  <c r="W110" i="9"/>
  <c r="W112" i="9"/>
  <c r="W113" i="9"/>
  <c r="W114" i="9"/>
  <c r="W115" i="9"/>
  <c r="W117" i="9"/>
  <c r="W118" i="9"/>
  <c r="W119" i="9"/>
  <c r="W120" i="9"/>
  <c r="W121" i="9"/>
  <c r="W125" i="9"/>
  <c r="W126" i="9"/>
  <c r="W127" i="9"/>
  <c r="W128" i="9"/>
  <c r="W129" i="9"/>
  <c r="W130" i="9"/>
  <c r="W141" i="9"/>
  <c r="W142" i="9"/>
  <c r="W143" i="9"/>
  <c r="W144" i="9"/>
  <c r="W145" i="9"/>
  <c r="W146" i="9"/>
  <c r="W147" i="9"/>
  <c r="W148" i="9"/>
  <c r="W150" i="9"/>
  <c r="W151" i="9"/>
  <c r="W152" i="9"/>
  <c r="W153" i="9"/>
  <c r="W154" i="9"/>
  <c r="W155" i="9"/>
  <c r="W156" i="9"/>
  <c r="W157" i="9"/>
  <c r="W158" i="9"/>
  <c r="W159" i="9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2" i="9"/>
  <c r="W193" i="9"/>
  <c r="W194" i="9"/>
  <c r="W195" i="9"/>
  <c r="W196" i="9"/>
  <c r="W197" i="9"/>
  <c r="W198" i="9"/>
  <c r="W199" i="9"/>
  <c r="W200" i="9"/>
  <c r="W201" i="9"/>
  <c r="W202" i="9"/>
  <c r="W203" i="9"/>
  <c r="W204" i="9"/>
  <c r="W205" i="9"/>
  <c r="W207" i="9"/>
  <c r="W208" i="9"/>
  <c r="W209" i="9"/>
  <c r="W210" i="9"/>
  <c r="W211" i="9"/>
  <c r="W212" i="9"/>
  <c r="W213" i="9"/>
  <c r="W214" i="9"/>
  <c r="W215" i="9"/>
  <c r="W216" i="9"/>
  <c r="W217" i="9"/>
  <c r="W218" i="9"/>
  <c r="W219" i="9"/>
  <c r="W220" i="9"/>
  <c r="W221" i="9"/>
  <c r="W222" i="9"/>
  <c r="W223" i="9"/>
  <c r="W224" i="9"/>
  <c r="V224" i="9"/>
  <c r="U224" i="9"/>
  <c r="T224" i="9"/>
  <c r="S224" i="9"/>
  <c r="R224" i="9"/>
  <c r="Q224" i="9"/>
  <c r="P224" i="9"/>
  <c r="O224" i="9"/>
  <c r="N224" i="9"/>
  <c r="V223" i="9"/>
  <c r="U223" i="9"/>
  <c r="T223" i="9"/>
  <c r="S223" i="9"/>
  <c r="R223" i="9"/>
  <c r="Q223" i="9"/>
  <c r="P223" i="9"/>
  <c r="O223" i="9"/>
  <c r="N223" i="9"/>
  <c r="V222" i="9"/>
  <c r="U222" i="9"/>
  <c r="T222" i="9"/>
  <c r="S222" i="9"/>
  <c r="R222" i="9"/>
  <c r="Q222" i="9"/>
  <c r="P222" i="9"/>
  <c r="O222" i="9"/>
  <c r="N222" i="9"/>
  <c r="V221" i="9"/>
  <c r="U221" i="9"/>
  <c r="T221" i="9"/>
  <c r="S221" i="9"/>
  <c r="R221" i="9"/>
  <c r="Q221" i="9"/>
  <c r="P221" i="9"/>
  <c r="O221" i="9"/>
  <c r="N221" i="9"/>
  <c r="V220" i="9"/>
  <c r="U220" i="9"/>
  <c r="T220" i="9"/>
  <c r="S220" i="9"/>
  <c r="R220" i="9"/>
  <c r="Q220" i="9"/>
  <c r="P220" i="9"/>
  <c r="O220" i="9"/>
  <c r="N220" i="9"/>
  <c r="V219" i="9"/>
  <c r="U219" i="9"/>
  <c r="T219" i="9"/>
  <c r="S219" i="9"/>
  <c r="R219" i="9"/>
  <c r="Q219" i="9"/>
  <c r="P219" i="9"/>
  <c r="O219" i="9"/>
  <c r="N219" i="9"/>
  <c r="V218" i="9"/>
  <c r="U218" i="9"/>
  <c r="T218" i="9"/>
  <c r="S218" i="9"/>
  <c r="R218" i="9"/>
  <c r="Q218" i="9"/>
  <c r="P218" i="9"/>
  <c r="O218" i="9"/>
  <c r="N218" i="9"/>
  <c r="V217" i="9"/>
  <c r="U217" i="9"/>
  <c r="T217" i="9"/>
  <c r="S217" i="9"/>
  <c r="R217" i="9"/>
  <c r="Q217" i="9"/>
  <c r="P217" i="9"/>
  <c r="O217" i="9"/>
  <c r="N217" i="9"/>
  <c r="V216" i="9"/>
  <c r="U216" i="9"/>
  <c r="T216" i="9"/>
  <c r="S216" i="9"/>
  <c r="R216" i="9"/>
  <c r="Q216" i="9"/>
  <c r="P216" i="9"/>
  <c r="O216" i="9"/>
  <c r="N216" i="9"/>
  <c r="V215" i="9"/>
  <c r="U215" i="9"/>
  <c r="T215" i="9"/>
  <c r="S215" i="9"/>
  <c r="R215" i="9"/>
  <c r="Q215" i="9"/>
  <c r="P215" i="9"/>
  <c r="O215" i="9"/>
  <c r="N215" i="9"/>
  <c r="V214" i="9"/>
  <c r="U214" i="9"/>
  <c r="T214" i="9"/>
  <c r="S214" i="9"/>
  <c r="R214" i="9"/>
  <c r="Q214" i="9"/>
  <c r="P214" i="9"/>
  <c r="O214" i="9"/>
  <c r="N214" i="9"/>
  <c r="V213" i="9"/>
  <c r="U213" i="9"/>
  <c r="T213" i="9"/>
  <c r="S213" i="9"/>
  <c r="R213" i="9"/>
  <c r="Q213" i="9"/>
  <c r="P213" i="9"/>
  <c r="O213" i="9"/>
  <c r="N213" i="9"/>
  <c r="V212" i="9"/>
  <c r="U212" i="9"/>
  <c r="T212" i="9"/>
  <c r="S212" i="9"/>
  <c r="R212" i="9"/>
  <c r="Q212" i="9"/>
  <c r="P212" i="9"/>
  <c r="O212" i="9"/>
  <c r="N212" i="9"/>
  <c r="V211" i="9"/>
  <c r="U211" i="9"/>
  <c r="T211" i="9"/>
  <c r="S211" i="9"/>
  <c r="R211" i="9"/>
  <c r="Q211" i="9"/>
  <c r="P211" i="9"/>
  <c r="O211" i="9"/>
  <c r="N211" i="9"/>
  <c r="V210" i="9"/>
  <c r="U210" i="9"/>
  <c r="T210" i="9"/>
  <c r="S210" i="9"/>
  <c r="R210" i="9"/>
  <c r="Q210" i="9"/>
  <c r="P210" i="9"/>
  <c r="O210" i="9"/>
  <c r="N210" i="9"/>
  <c r="V209" i="9"/>
  <c r="U209" i="9"/>
  <c r="T209" i="9"/>
  <c r="S209" i="9"/>
  <c r="R209" i="9"/>
  <c r="Q209" i="9"/>
  <c r="P209" i="9"/>
  <c r="O209" i="9"/>
  <c r="N209" i="9"/>
  <c r="V208" i="9"/>
  <c r="U208" i="9"/>
  <c r="T208" i="9"/>
  <c r="S208" i="9"/>
  <c r="R208" i="9"/>
  <c r="Q208" i="9"/>
  <c r="P208" i="9"/>
  <c r="O208" i="9"/>
  <c r="N208" i="9"/>
  <c r="V207" i="9"/>
  <c r="U207" i="9"/>
  <c r="T207" i="9"/>
  <c r="S207" i="9"/>
  <c r="R207" i="9"/>
  <c r="Q207" i="9"/>
  <c r="P207" i="9"/>
  <c r="O207" i="9"/>
  <c r="N207" i="9"/>
  <c r="V205" i="9"/>
  <c r="U205" i="9"/>
  <c r="T205" i="9"/>
  <c r="S205" i="9"/>
  <c r="R205" i="9"/>
  <c r="Q205" i="9"/>
  <c r="P205" i="9"/>
  <c r="O205" i="9"/>
  <c r="N205" i="9"/>
  <c r="V204" i="9"/>
  <c r="U204" i="9"/>
  <c r="T204" i="9"/>
  <c r="S204" i="9"/>
  <c r="R204" i="9"/>
  <c r="Q204" i="9"/>
  <c r="P204" i="9"/>
  <c r="O204" i="9"/>
  <c r="N204" i="9"/>
  <c r="V203" i="9"/>
  <c r="U203" i="9"/>
  <c r="T203" i="9"/>
  <c r="S203" i="9"/>
  <c r="R203" i="9"/>
  <c r="Q203" i="9"/>
  <c r="P203" i="9"/>
  <c r="O203" i="9"/>
  <c r="N203" i="9"/>
  <c r="V202" i="9"/>
  <c r="U202" i="9"/>
  <c r="T202" i="9"/>
  <c r="S202" i="9"/>
  <c r="R202" i="9"/>
  <c r="Q202" i="9"/>
  <c r="P202" i="9"/>
  <c r="O202" i="9"/>
  <c r="N202" i="9"/>
  <c r="V201" i="9"/>
  <c r="U201" i="9"/>
  <c r="T201" i="9"/>
  <c r="S201" i="9"/>
  <c r="R201" i="9"/>
  <c r="Q201" i="9"/>
  <c r="P201" i="9"/>
  <c r="O201" i="9"/>
  <c r="N201" i="9"/>
  <c r="O193" i="9"/>
  <c r="P193" i="9"/>
  <c r="Q193" i="9"/>
  <c r="R193" i="9"/>
  <c r="S193" i="9"/>
  <c r="T193" i="9"/>
  <c r="U193" i="9"/>
  <c r="V193" i="9"/>
  <c r="O194" i="9"/>
  <c r="P194" i="9"/>
  <c r="Q194" i="9"/>
  <c r="R194" i="9"/>
  <c r="S194" i="9"/>
  <c r="T194" i="9"/>
  <c r="U194" i="9"/>
  <c r="V194" i="9"/>
  <c r="O195" i="9"/>
  <c r="P195" i="9"/>
  <c r="Q195" i="9"/>
  <c r="R195" i="9"/>
  <c r="S195" i="9"/>
  <c r="T195" i="9"/>
  <c r="U195" i="9"/>
  <c r="V195" i="9"/>
  <c r="O196" i="9"/>
  <c r="P196" i="9"/>
  <c r="Q196" i="9"/>
  <c r="R196" i="9"/>
  <c r="S196" i="9"/>
  <c r="T196" i="9"/>
  <c r="U196" i="9"/>
  <c r="V196" i="9"/>
  <c r="O197" i="9"/>
  <c r="P197" i="9"/>
  <c r="Q197" i="9"/>
  <c r="R197" i="9"/>
  <c r="S197" i="9"/>
  <c r="T197" i="9"/>
  <c r="U197" i="9"/>
  <c r="V197" i="9"/>
  <c r="O198" i="9"/>
  <c r="P198" i="9"/>
  <c r="Q198" i="9"/>
  <c r="R198" i="9"/>
  <c r="S198" i="9"/>
  <c r="T198" i="9"/>
  <c r="U198" i="9"/>
  <c r="V198" i="9"/>
  <c r="O199" i="9"/>
  <c r="P199" i="9"/>
  <c r="Q199" i="9"/>
  <c r="R199" i="9"/>
  <c r="S199" i="9"/>
  <c r="T199" i="9"/>
  <c r="U199" i="9"/>
  <c r="V199" i="9"/>
  <c r="O200" i="9"/>
  <c r="P200" i="9"/>
  <c r="Q200" i="9"/>
  <c r="R200" i="9"/>
  <c r="S200" i="9"/>
  <c r="T200" i="9"/>
  <c r="U200" i="9"/>
  <c r="V200" i="9"/>
  <c r="P192" i="9"/>
  <c r="Q192" i="9"/>
  <c r="R192" i="9"/>
  <c r="S192" i="9"/>
  <c r="T192" i="9"/>
  <c r="U192" i="9"/>
  <c r="V192" i="9"/>
  <c r="O192" i="9"/>
  <c r="N193" i="9"/>
  <c r="N194" i="9"/>
  <c r="N195" i="9"/>
  <c r="N196" i="9"/>
  <c r="N197" i="9"/>
  <c r="N198" i="9"/>
  <c r="N199" i="9"/>
  <c r="N200" i="9"/>
  <c r="N192" i="9"/>
  <c r="F153" i="7"/>
  <c r="E153" i="7"/>
  <c r="Z153" i="7"/>
  <c r="AA153" i="7"/>
  <c r="AB153" i="7"/>
  <c r="AC153" i="7"/>
  <c r="AD153" i="7"/>
  <c r="AE153" i="7"/>
  <c r="AF153" i="7"/>
  <c r="AG153" i="7"/>
  <c r="AH153" i="7"/>
  <c r="AI153" i="7"/>
  <c r="AJ153" i="7"/>
  <c r="AK153" i="7"/>
  <c r="AL153" i="7"/>
  <c r="AM153" i="7"/>
  <c r="AN153" i="7"/>
  <c r="AO153" i="7"/>
  <c r="AP153" i="7"/>
  <c r="AQ153" i="7"/>
  <c r="AR153" i="7"/>
  <c r="AS153" i="7"/>
  <c r="AT153" i="7"/>
  <c r="AU153" i="7"/>
  <c r="AV153" i="7"/>
  <c r="AW153" i="7"/>
  <c r="AX153" i="7"/>
  <c r="AY153" i="7"/>
  <c r="AZ153" i="7"/>
  <c r="BA153" i="7"/>
  <c r="BB153" i="7"/>
  <c r="BC153" i="7"/>
  <c r="BD153" i="7"/>
  <c r="BE153" i="7"/>
  <c r="BF153" i="7"/>
  <c r="BG153" i="7"/>
  <c r="BH153" i="7"/>
  <c r="BI153" i="7"/>
  <c r="BJ153" i="7"/>
  <c r="BK153" i="7"/>
  <c r="BL153" i="7"/>
  <c r="BM153" i="7"/>
  <c r="BN153" i="7"/>
  <c r="BO153" i="7"/>
  <c r="BP153" i="7"/>
  <c r="BQ153" i="7"/>
  <c r="BR153" i="7"/>
  <c r="BS153" i="7"/>
  <c r="BT153" i="7"/>
  <c r="BU153" i="7"/>
  <c r="BV153" i="7"/>
  <c r="BW153" i="7"/>
  <c r="BX153" i="7"/>
  <c r="BY153" i="7"/>
  <c r="BZ153" i="7"/>
  <c r="CA153" i="7"/>
  <c r="CB153" i="7"/>
  <c r="CC153" i="7"/>
  <c r="CD153" i="7"/>
  <c r="CE153" i="7"/>
  <c r="CF153" i="7"/>
  <c r="CG153" i="7"/>
  <c r="CH153" i="7"/>
  <c r="CI153" i="7"/>
  <c r="CJ153" i="7"/>
  <c r="CK153" i="7"/>
  <c r="CL153" i="7"/>
  <c r="CM153" i="7"/>
  <c r="CN153" i="7"/>
  <c r="CO153" i="7"/>
  <c r="CP153" i="7"/>
  <c r="CQ153" i="7"/>
  <c r="CR153" i="7"/>
  <c r="CS153" i="7"/>
  <c r="CT153" i="7"/>
  <c r="CU153" i="7"/>
  <c r="CV153" i="7"/>
  <c r="CW153" i="7"/>
  <c r="CX153" i="7"/>
  <c r="CY153" i="7"/>
  <c r="CZ153" i="7"/>
  <c r="DA153" i="7"/>
  <c r="DB153" i="7"/>
  <c r="DC153" i="7"/>
  <c r="DD153" i="7"/>
  <c r="DE153" i="7"/>
  <c r="DF153" i="7"/>
  <c r="DG153" i="7"/>
  <c r="DH153" i="7"/>
  <c r="DI153" i="7"/>
  <c r="DJ153" i="7"/>
  <c r="DK153" i="7"/>
  <c r="DL153" i="7"/>
  <c r="DM153" i="7"/>
  <c r="DN153" i="7"/>
  <c r="DO153" i="7"/>
  <c r="DP153" i="7"/>
  <c r="DQ153" i="7"/>
  <c r="DR153" i="7"/>
  <c r="DS153" i="7"/>
  <c r="DT153" i="7"/>
  <c r="DU153" i="7"/>
  <c r="DV153" i="7"/>
  <c r="DW153" i="7"/>
  <c r="DX153" i="7"/>
  <c r="DY153" i="7"/>
  <c r="DZ153" i="7"/>
  <c r="EA153" i="7"/>
  <c r="EB153" i="7"/>
  <c r="EC153" i="7"/>
  <c r="ED153" i="7"/>
  <c r="EE153" i="7"/>
  <c r="EF153" i="7"/>
  <c r="EG153" i="7"/>
  <c r="EH153" i="7"/>
  <c r="EI153" i="7"/>
  <c r="EJ153" i="7"/>
  <c r="EK153" i="7"/>
  <c r="EL153" i="7"/>
  <c r="EM153" i="7"/>
  <c r="EN153" i="7"/>
  <c r="EO153" i="7"/>
  <c r="EP153" i="7"/>
  <c r="EQ153" i="7"/>
  <c r="ER153" i="7"/>
  <c r="ES153" i="7"/>
  <c r="ET153" i="7"/>
  <c r="EU153" i="7"/>
  <c r="EV153" i="7"/>
  <c r="EW153" i="7"/>
  <c r="EX153" i="7"/>
  <c r="EY153" i="7"/>
  <c r="EZ153" i="7"/>
  <c r="FA153" i="7"/>
  <c r="FB153" i="7"/>
  <c r="FC153" i="7"/>
  <c r="FD153" i="7"/>
  <c r="FE153" i="7"/>
  <c r="FF153" i="7"/>
  <c r="FG153" i="7"/>
  <c r="FH153" i="7"/>
  <c r="FI153" i="7"/>
  <c r="FJ153" i="7"/>
  <c r="FK153" i="7"/>
  <c r="FL153" i="7"/>
  <c r="FM153" i="7"/>
  <c r="FN153" i="7"/>
  <c r="FO153" i="7"/>
  <c r="FP153" i="7"/>
  <c r="FQ153" i="7"/>
  <c r="FR153" i="7"/>
  <c r="FS153" i="7"/>
  <c r="FT153" i="7"/>
  <c r="FU153" i="7"/>
  <c r="FV153" i="7"/>
  <c r="FW153" i="7"/>
  <c r="FX153" i="7"/>
  <c r="FY153" i="7"/>
  <c r="FZ153" i="7"/>
  <c r="GA153" i="7"/>
  <c r="GB153" i="7"/>
  <c r="GC153" i="7"/>
  <c r="GD153" i="7"/>
  <c r="GE153" i="7"/>
  <c r="GF153" i="7"/>
  <c r="GG153" i="7"/>
  <c r="GH153" i="7"/>
  <c r="GI153" i="7"/>
  <c r="GJ153" i="7"/>
  <c r="GK153" i="7"/>
  <c r="GL153" i="7"/>
  <c r="GM153" i="7"/>
  <c r="GN153" i="7"/>
  <c r="GO153" i="7"/>
  <c r="GQ152" i="7"/>
  <c r="GR152" i="7"/>
  <c r="GS152" i="7"/>
  <c r="GT152" i="7"/>
  <c r="GU152" i="7"/>
  <c r="GV152" i="7"/>
  <c r="GW152" i="7"/>
  <c r="GX152" i="7"/>
  <c r="GY152" i="7"/>
  <c r="GZ152" i="7"/>
  <c r="HA152" i="7"/>
  <c r="HB152" i="7"/>
  <c r="HC152" i="7"/>
  <c r="HD152" i="7"/>
  <c r="HE152" i="7"/>
  <c r="HF152" i="7"/>
  <c r="HG152" i="7"/>
  <c r="HH152" i="7"/>
  <c r="HI152" i="7"/>
  <c r="HJ152" i="7"/>
  <c r="HK152" i="7"/>
  <c r="HL152" i="7"/>
  <c r="HM152" i="7"/>
  <c r="HN152" i="7"/>
  <c r="HO152" i="7"/>
  <c r="HP152" i="7"/>
  <c r="HQ152" i="7"/>
  <c r="HR152" i="7"/>
  <c r="HS152" i="7"/>
  <c r="HT152" i="7"/>
  <c r="HU152" i="7"/>
  <c r="HV152" i="7"/>
  <c r="HW152" i="7"/>
  <c r="HX152" i="7"/>
  <c r="HY152" i="7"/>
  <c r="HZ152" i="7"/>
  <c r="IA152" i="7"/>
  <c r="IB152" i="7"/>
  <c r="IC152" i="7"/>
  <c r="ID152" i="7"/>
  <c r="IE152" i="7"/>
  <c r="IF152" i="7"/>
  <c r="IG152" i="7"/>
  <c r="IH152" i="7"/>
  <c r="II152" i="7"/>
  <c r="IJ152" i="7"/>
  <c r="IK152" i="7"/>
  <c r="IL152" i="7"/>
  <c r="IM152" i="7"/>
  <c r="IN152" i="7"/>
  <c r="IO152" i="7"/>
  <c r="IP152" i="7"/>
  <c r="IQ152" i="7"/>
  <c r="IR152" i="7"/>
  <c r="IS152" i="7"/>
  <c r="IT152" i="7"/>
  <c r="IU152" i="7"/>
  <c r="IV152" i="7"/>
  <c r="IW152" i="7"/>
  <c r="GP152" i="7"/>
  <c r="GQ153" i="7"/>
  <c r="GR153" i="7"/>
  <c r="GS153" i="7"/>
  <c r="GT153" i="7"/>
  <c r="GU153" i="7"/>
  <c r="GV153" i="7"/>
  <c r="GW153" i="7"/>
  <c r="GX153" i="7"/>
  <c r="GY153" i="7"/>
  <c r="GZ153" i="7"/>
  <c r="HA153" i="7"/>
  <c r="HB153" i="7"/>
  <c r="HC153" i="7"/>
  <c r="HD153" i="7"/>
  <c r="HE153" i="7"/>
  <c r="HF153" i="7"/>
  <c r="HG153" i="7"/>
  <c r="HH153" i="7"/>
  <c r="HI153" i="7"/>
  <c r="HJ153" i="7"/>
  <c r="HK153" i="7"/>
  <c r="HL153" i="7"/>
  <c r="HM153" i="7"/>
  <c r="HN153" i="7"/>
  <c r="HO153" i="7"/>
  <c r="HP153" i="7"/>
  <c r="HQ153" i="7"/>
  <c r="HR153" i="7"/>
  <c r="HS153" i="7"/>
  <c r="HT153" i="7"/>
  <c r="HU153" i="7"/>
  <c r="HV153" i="7"/>
  <c r="HW153" i="7"/>
  <c r="HX153" i="7"/>
  <c r="HY153" i="7"/>
  <c r="HZ153" i="7"/>
  <c r="IA153" i="7"/>
  <c r="IB153" i="7"/>
  <c r="IC153" i="7"/>
  <c r="ID153" i="7"/>
  <c r="IE153" i="7"/>
  <c r="IF153" i="7"/>
  <c r="IG153" i="7"/>
  <c r="IH153" i="7"/>
  <c r="II153" i="7"/>
  <c r="IJ153" i="7"/>
  <c r="IK153" i="7"/>
  <c r="IL153" i="7"/>
  <c r="IM153" i="7"/>
  <c r="IN153" i="7"/>
  <c r="IO153" i="7"/>
  <c r="IP153" i="7"/>
  <c r="IQ153" i="7"/>
  <c r="IR153" i="7"/>
  <c r="IS153" i="7"/>
  <c r="IT153" i="7"/>
  <c r="IU153" i="7"/>
  <c r="IV153" i="7"/>
  <c r="IW153" i="7"/>
  <c r="GP153" i="7"/>
  <c r="L222" i="13"/>
  <c r="M222" i="13"/>
  <c r="N222" i="13"/>
  <c r="O222" i="13"/>
  <c r="P222" i="13"/>
  <c r="Q222" i="13"/>
  <c r="R222" i="13"/>
  <c r="S222" i="13"/>
  <c r="T222" i="13"/>
  <c r="L212" i="13"/>
  <c r="M212" i="13"/>
  <c r="N212" i="13"/>
  <c r="O212" i="13"/>
  <c r="P212" i="13"/>
  <c r="Q212" i="13"/>
  <c r="R212" i="13"/>
  <c r="S212" i="13"/>
  <c r="T212" i="13"/>
  <c r="L213" i="13"/>
  <c r="M213" i="13"/>
  <c r="N213" i="13"/>
  <c r="O213" i="13"/>
  <c r="P213" i="13"/>
  <c r="Q213" i="13"/>
  <c r="R213" i="13"/>
  <c r="S213" i="13"/>
  <c r="T213" i="13"/>
  <c r="L214" i="13"/>
  <c r="M214" i="13"/>
  <c r="N214" i="13"/>
  <c r="O214" i="13"/>
  <c r="P214" i="13"/>
  <c r="Q214" i="13"/>
  <c r="R214" i="13"/>
  <c r="S214" i="13"/>
  <c r="T214" i="13"/>
  <c r="L215" i="13"/>
  <c r="M215" i="13"/>
  <c r="N215" i="13"/>
  <c r="O215" i="13"/>
  <c r="P215" i="13"/>
  <c r="Q215" i="13"/>
  <c r="R215" i="13"/>
  <c r="S215" i="13"/>
  <c r="T215" i="13"/>
  <c r="L216" i="13"/>
  <c r="M216" i="13"/>
  <c r="N216" i="13"/>
  <c r="O216" i="13"/>
  <c r="P216" i="13"/>
  <c r="Q216" i="13"/>
  <c r="R216" i="13"/>
  <c r="S216" i="13"/>
  <c r="T216" i="13"/>
  <c r="L217" i="13"/>
  <c r="M217" i="13"/>
  <c r="N217" i="13"/>
  <c r="O217" i="13"/>
  <c r="P217" i="13"/>
  <c r="Q217" i="13"/>
  <c r="R217" i="13"/>
  <c r="S217" i="13"/>
  <c r="T217" i="13"/>
  <c r="L218" i="13"/>
  <c r="M218" i="13"/>
  <c r="N218" i="13"/>
  <c r="O218" i="13"/>
  <c r="P218" i="13"/>
  <c r="Q218" i="13"/>
  <c r="R218" i="13"/>
  <c r="S218" i="13"/>
  <c r="T218" i="13"/>
  <c r="L219" i="13"/>
  <c r="M219" i="13"/>
  <c r="N219" i="13"/>
  <c r="O219" i="13"/>
  <c r="P219" i="13"/>
  <c r="Q219" i="13"/>
  <c r="R219" i="13"/>
  <c r="S219" i="13"/>
  <c r="T219" i="13"/>
  <c r="L220" i="13"/>
  <c r="M220" i="13"/>
  <c r="N220" i="13"/>
  <c r="O220" i="13"/>
  <c r="P220" i="13"/>
  <c r="Q220" i="13"/>
  <c r="R220" i="13"/>
  <c r="S220" i="13"/>
  <c r="T220" i="13"/>
  <c r="L221" i="13"/>
  <c r="M221" i="13"/>
  <c r="N221" i="13"/>
  <c r="O221" i="13"/>
  <c r="P221" i="13"/>
  <c r="Q221" i="13"/>
  <c r="R221" i="13"/>
  <c r="S221" i="13"/>
  <c r="T221" i="13"/>
  <c r="N211" i="13"/>
  <c r="O211" i="13"/>
  <c r="P211" i="13"/>
  <c r="Q211" i="13"/>
  <c r="R211" i="13"/>
  <c r="S211" i="13"/>
  <c r="T211" i="13"/>
  <c r="M211" i="13"/>
  <c r="L211" i="13"/>
  <c r="L205" i="13"/>
  <c r="M205" i="13"/>
  <c r="N205" i="13"/>
  <c r="O205" i="13"/>
  <c r="P205" i="13"/>
  <c r="Q205" i="13"/>
  <c r="R205" i="13"/>
  <c r="S205" i="13"/>
  <c r="T205" i="13"/>
  <c r="L206" i="13"/>
  <c r="M206" i="13"/>
  <c r="N206" i="13"/>
  <c r="O206" i="13"/>
  <c r="P206" i="13"/>
  <c r="Q206" i="13"/>
  <c r="R206" i="13"/>
  <c r="S206" i="13"/>
  <c r="T206" i="13"/>
  <c r="L207" i="13"/>
  <c r="M207" i="13"/>
  <c r="N207" i="13"/>
  <c r="O207" i="13"/>
  <c r="P207" i="13"/>
  <c r="Q207" i="13"/>
  <c r="R207" i="13"/>
  <c r="S207" i="13"/>
  <c r="T207" i="13"/>
  <c r="L208" i="13"/>
  <c r="M208" i="13"/>
  <c r="N208" i="13"/>
  <c r="O208" i="13"/>
  <c r="P208" i="13"/>
  <c r="Q208" i="13"/>
  <c r="R208" i="13"/>
  <c r="S208" i="13"/>
  <c r="T208" i="13"/>
  <c r="L209" i="13"/>
  <c r="M209" i="13"/>
  <c r="N209" i="13"/>
  <c r="O209" i="13"/>
  <c r="P209" i="13"/>
  <c r="Q209" i="13"/>
  <c r="R209" i="13"/>
  <c r="S209" i="13"/>
  <c r="T209" i="13"/>
  <c r="N210" i="13"/>
  <c r="O210" i="13"/>
  <c r="P210" i="13"/>
  <c r="Q210" i="13"/>
  <c r="R210" i="13"/>
  <c r="S210" i="13"/>
  <c r="T210" i="13"/>
  <c r="M210" i="13"/>
  <c r="L210" i="13"/>
  <c r="M200" i="13"/>
  <c r="N200" i="13"/>
  <c r="O200" i="13"/>
  <c r="P200" i="13"/>
  <c r="Q200" i="13"/>
  <c r="R200" i="13"/>
  <c r="S200" i="13"/>
  <c r="T200" i="13"/>
  <c r="M201" i="13"/>
  <c r="N201" i="13"/>
  <c r="O201" i="13"/>
  <c r="P201" i="13"/>
  <c r="Q201" i="13"/>
  <c r="R201" i="13"/>
  <c r="S201" i="13"/>
  <c r="T201" i="13"/>
  <c r="M202" i="13"/>
  <c r="N202" i="13"/>
  <c r="O202" i="13"/>
  <c r="P202" i="13"/>
  <c r="Q202" i="13"/>
  <c r="R202" i="13"/>
  <c r="S202" i="13"/>
  <c r="T202" i="13"/>
  <c r="M203" i="13"/>
  <c r="N203" i="13"/>
  <c r="O203" i="13"/>
  <c r="P203" i="13"/>
  <c r="Q203" i="13"/>
  <c r="R203" i="13"/>
  <c r="S203" i="13"/>
  <c r="T203" i="13"/>
  <c r="N199" i="13"/>
  <c r="O199" i="13"/>
  <c r="P199" i="13"/>
  <c r="Q199" i="13"/>
  <c r="R199" i="13"/>
  <c r="S199" i="13"/>
  <c r="T199" i="13"/>
  <c r="M199" i="13"/>
  <c r="M190" i="13"/>
  <c r="N190" i="13"/>
  <c r="O190" i="13"/>
  <c r="P190" i="13"/>
  <c r="Q190" i="13"/>
  <c r="R190" i="13"/>
  <c r="S190" i="13"/>
  <c r="T190" i="13"/>
  <c r="M191" i="13"/>
  <c r="N191" i="13"/>
  <c r="O191" i="13"/>
  <c r="P191" i="13"/>
  <c r="Q191" i="13"/>
  <c r="R191" i="13"/>
  <c r="S191" i="13"/>
  <c r="T191" i="13"/>
  <c r="M192" i="13"/>
  <c r="N192" i="13"/>
  <c r="O192" i="13"/>
  <c r="P192" i="13"/>
  <c r="Q192" i="13"/>
  <c r="R192" i="13"/>
  <c r="S192" i="13"/>
  <c r="T192" i="13"/>
  <c r="M193" i="13"/>
  <c r="N193" i="13"/>
  <c r="O193" i="13"/>
  <c r="P193" i="13"/>
  <c r="Q193" i="13"/>
  <c r="R193" i="13"/>
  <c r="S193" i="13"/>
  <c r="T193" i="13"/>
  <c r="M194" i="13"/>
  <c r="N194" i="13"/>
  <c r="O194" i="13"/>
  <c r="P194" i="13"/>
  <c r="Q194" i="13"/>
  <c r="R194" i="13"/>
  <c r="S194" i="13"/>
  <c r="T194" i="13"/>
  <c r="M195" i="13"/>
  <c r="N195" i="13"/>
  <c r="O195" i="13"/>
  <c r="P195" i="13"/>
  <c r="Q195" i="13"/>
  <c r="R195" i="13"/>
  <c r="S195" i="13"/>
  <c r="T195" i="13"/>
  <c r="M196" i="13"/>
  <c r="N196" i="13"/>
  <c r="O196" i="13"/>
  <c r="P196" i="13"/>
  <c r="Q196" i="13"/>
  <c r="R196" i="13"/>
  <c r="S196" i="13"/>
  <c r="T196" i="13"/>
  <c r="M197" i="13"/>
  <c r="N197" i="13"/>
  <c r="O197" i="13"/>
  <c r="P197" i="13"/>
  <c r="Q197" i="13"/>
  <c r="R197" i="13"/>
  <c r="S197" i="13"/>
  <c r="T197" i="13"/>
  <c r="N198" i="13"/>
  <c r="O198" i="13"/>
  <c r="P198" i="13"/>
  <c r="Q198" i="13"/>
  <c r="R198" i="13"/>
  <c r="S198" i="13"/>
  <c r="T198" i="13"/>
  <c r="M198" i="13"/>
  <c r="L200" i="13"/>
  <c r="L201" i="13"/>
  <c r="L202" i="13"/>
  <c r="L203" i="13"/>
  <c r="L199" i="13"/>
  <c r="L190" i="13"/>
  <c r="L191" i="13"/>
  <c r="L192" i="13"/>
  <c r="L193" i="13"/>
  <c r="L194" i="13"/>
  <c r="L195" i="13"/>
  <c r="L196" i="13"/>
  <c r="L197" i="13"/>
  <c r="L198" i="13"/>
  <c r="G156" i="7"/>
  <c r="H156" i="7"/>
  <c r="I156" i="7"/>
  <c r="J156" i="7"/>
  <c r="K156" i="7"/>
  <c r="L156" i="7"/>
  <c r="M156" i="7"/>
  <c r="N156" i="7"/>
  <c r="O156" i="7"/>
  <c r="P156" i="7"/>
  <c r="Q156" i="7"/>
  <c r="R156" i="7"/>
  <c r="S156" i="7"/>
  <c r="T156" i="7"/>
  <c r="U156" i="7"/>
  <c r="V156" i="7"/>
  <c r="W156" i="7"/>
  <c r="X156" i="7"/>
  <c r="Y156" i="7"/>
  <c r="Z156" i="7"/>
  <c r="AA156" i="7"/>
  <c r="AB156" i="7"/>
  <c r="AC156" i="7"/>
  <c r="AD156" i="7"/>
  <c r="AE156" i="7"/>
  <c r="AF156" i="7"/>
  <c r="AG156" i="7"/>
  <c r="AH156" i="7"/>
  <c r="AI156" i="7"/>
  <c r="AJ156" i="7"/>
  <c r="AK156" i="7"/>
  <c r="AL156" i="7"/>
  <c r="AM156" i="7"/>
  <c r="AN156" i="7"/>
  <c r="AO156" i="7"/>
  <c r="AP156" i="7"/>
  <c r="AQ156" i="7"/>
  <c r="AR156" i="7"/>
  <c r="AS156" i="7"/>
  <c r="AT156" i="7"/>
  <c r="AU156" i="7"/>
  <c r="AV156" i="7"/>
  <c r="AW156" i="7"/>
  <c r="AX156" i="7"/>
  <c r="AY156" i="7"/>
  <c r="AZ156" i="7"/>
  <c r="BA156" i="7"/>
  <c r="BB156" i="7"/>
  <c r="BC156" i="7"/>
  <c r="BD156" i="7"/>
  <c r="BE156" i="7"/>
  <c r="BF156" i="7"/>
  <c r="BG156" i="7"/>
  <c r="BH156" i="7"/>
  <c r="BI156" i="7"/>
  <c r="BJ156" i="7"/>
  <c r="BK156" i="7"/>
  <c r="BL156" i="7"/>
  <c r="BM156" i="7"/>
  <c r="BN156" i="7"/>
  <c r="BO156" i="7"/>
  <c r="BP156" i="7"/>
  <c r="BQ156" i="7"/>
  <c r="BR156" i="7"/>
  <c r="BS156" i="7"/>
  <c r="BT156" i="7"/>
  <c r="BU156" i="7"/>
  <c r="BV156" i="7"/>
  <c r="BW156" i="7"/>
  <c r="BX156" i="7"/>
  <c r="BY156" i="7"/>
  <c r="BZ156" i="7"/>
  <c r="CA156" i="7"/>
  <c r="CB156" i="7"/>
  <c r="CC156" i="7"/>
  <c r="CD156" i="7"/>
  <c r="CE156" i="7"/>
  <c r="CF156" i="7"/>
  <c r="CG156" i="7"/>
  <c r="CH156" i="7"/>
  <c r="CI156" i="7"/>
  <c r="CJ156" i="7"/>
  <c r="CK156" i="7"/>
  <c r="CL156" i="7"/>
  <c r="CM156" i="7"/>
  <c r="CN156" i="7"/>
  <c r="CO156" i="7"/>
  <c r="CP156" i="7"/>
  <c r="CQ156" i="7"/>
  <c r="CR156" i="7"/>
  <c r="CS156" i="7"/>
  <c r="CT156" i="7"/>
  <c r="CU156" i="7"/>
  <c r="CV156" i="7"/>
  <c r="CW156" i="7"/>
  <c r="CX156" i="7"/>
  <c r="CY156" i="7"/>
  <c r="CZ156" i="7"/>
  <c r="DA156" i="7"/>
  <c r="DB156" i="7"/>
  <c r="DC156" i="7"/>
  <c r="DD156" i="7"/>
  <c r="DE156" i="7"/>
  <c r="DF156" i="7"/>
  <c r="DG156" i="7"/>
  <c r="DH156" i="7"/>
  <c r="DI156" i="7"/>
  <c r="DJ156" i="7"/>
  <c r="DK156" i="7"/>
  <c r="DL156" i="7"/>
  <c r="DM156" i="7"/>
  <c r="DN156" i="7"/>
  <c r="DO156" i="7"/>
  <c r="DP156" i="7"/>
  <c r="DQ156" i="7"/>
  <c r="DR156" i="7"/>
  <c r="DS156" i="7"/>
  <c r="DT156" i="7"/>
  <c r="DU156" i="7"/>
  <c r="DV156" i="7"/>
  <c r="DW156" i="7"/>
  <c r="DX156" i="7"/>
  <c r="DY156" i="7"/>
  <c r="DZ156" i="7"/>
  <c r="EA156" i="7"/>
  <c r="EB156" i="7"/>
  <c r="EC156" i="7"/>
  <c r="ED156" i="7"/>
  <c r="EE156" i="7"/>
  <c r="EF156" i="7"/>
  <c r="EG156" i="7"/>
  <c r="EH156" i="7"/>
  <c r="EI156" i="7"/>
  <c r="EJ156" i="7"/>
  <c r="EK156" i="7"/>
  <c r="EL156" i="7"/>
  <c r="EM156" i="7"/>
  <c r="EN156" i="7"/>
  <c r="EO156" i="7"/>
  <c r="EP156" i="7"/>
  <c r="EQ156" i="7"/>
  <c r="ER156" i="7"/>
  <c r="ES156" i="7"/>
  <c r="ET156" i="7"/>
  <c r="EU156" i="7"/>
  <c r="EV156" i="7"/>
  <c r="EW156" i="7"/>
  <c r="EX156" i="7"/>
  <c r="EY156" i="7"/>
  <c r="EZ156" i="7"/>
  <c r="FA156" i="7"/>
  <c r="FB156" i="7"/>
  <c r="FC156" i="7"/>
  <c r="FD156" i="7"/>
  <c r="FE156" i="7"/>
  <c r="FF156" i="7"/>
  <c r="FG156" i="7"/>
  <c r="FH156" i="7"/>
  <c r="FI156" i="7"/>
  <c r="FJ156" i="7"/>
  <c r="FK156" i="7"/>
  <c r="FL156" i="7"/>
  <c r="FM156" i="7"/>
  <c r="FN156" i="7"/>
  <c r="FO156" i="7"/>
  <c r="FP156" i="7"/>
  <c r="FQ156" i="7"/>
  <c r="FR156" i="7"/>
  <c r="FS156" i="7"/>
  <c r="FT156" i="7"/>
  <c r="FU156" i="7"/>
  <c r="FV156" i="7"/>
  <c r="FW156" i="7"/>
  <c r="FX156" i="7"/>
  <c r="FY156" i="7"/>
  <c r="FZ156" i="7"/>
  <c r="GA156" i="7"/>
  <c r="GB156" i="7"/>
  <c r="GC156" i="7"/>
  <c r="GD156" i="7"/>
  <c r="GE156" i="7"/>
  <c r="GF156" i="7"/>
  <c r="GG156" i="7"/>
  <c r="GH156" i="7"/>
  <c r="GI156" i="7"/>
  <c r="GJ156" i="7"/>
  <c r="GK156" i="7"/>
  <c r="GL156" i="7"/>
  <c r="GM156" i="7"/>
  <c r="GN156" i="7"/>
  <c r="GO156" i="7"/>
  <c r="GP156" i="7"/>
  <c r="GQ156" i="7"/>
  <c r="GR156" i="7"/>
  <c r="GS156" i="7"/>
  <c r="GT156" i="7"/>
  <c r="GU156" i="7"/>
  <c r="GV156" i="7"/>
  <c r="GW156" i="7"/>
  <c r="GX156" i="7"/>
  <c r="GY156" i="7"/>
  <c r="GZ156" i="7"/>
  <c r="HA156" i="7"/>
  <c r="HB156" i="7"/>
  <c r="HC156" i="7"/>
  <c r="HD156" i="7"/>
  <c r="HE156" i="7"/>
  <c r="HF156" i="7"/>
  <c r="HG156" i="7"/>
  <c r="HH156" i="7"/>
  <c r="HI156" i="7"/>
  <c r="HJ156" i="7"/>
  <c r="HK156" i="7"/>
  <c r="HL156" i="7"/>
  <c r="HM156" i="7"/>
  <c r="HN156" i="7"/>
  <c r="HO156" i="7"/>
  <c r="HP156" i="7"/>
  <c r="HQ156" i="7"/>
  <c r="HR156" i="7"/>
  <c r="HS156" i="7"/>
  <c r="HT156" i="7"/>
  <c r="HU156" i="7"/>
  <c r="HV156" i="7"/>
  <c r="HW156" i="7"/>
  <c r="HX156" i="7"/>
  <c r="HY156" i="7"/>
  <c r="HZ156" i="7"/>
  <c r="IA156" i="7"/>
  <c r="IB156" i="7"/>
  <c r="IC156" i="7"/>
  <c r="ID156" i="7"/>
  <c r="IE156" i="7"/>
  <c r="IF156" i="7"/>
  <c r="IG156" i="7"/>
  <c r="IH156" i="7"/>
  <c r="II156" i="7"/>
  <c r="IJ156" i="7"/>
  <c r="IK156" i="7"/>
  <c r="IL156" i="7"/>
  <c r="IM156" i="7"/>
  <c r="IN156" i="7"/>
  <c r="IO156" i="7"/>
  <c r="IP156" i="7"/>
  <c r="IQ156" i="7"/>
  <c r="IR156" i="7"/>
  <c r="IS156" i="7"/>
  <c r="IT156" i="7"/>
  <c r="IU156" i="7"/>
  <c r="IV156" i="7"/>
  <c r="IW156" i="7"/>
  <c r="T188" i="13"/>
  <c r="S188" i="13"/>
  <c r="R188" i="13"/>
  <c r="Q188" i="13"/>
  <c r="P188" i="13"/>
  <c r="O188" i="13"/>
  <c r="N188" i="13"/>
  <c r="M188" i="13"/>
  <c r="L188" i="13"/>
  <c r="T187" i="13"/>
  <c r="S187" i="13"/>
  <c r="R187" i="13"/>
  <c r="Q187" i="13"/>
  <c r="P187" i="13"/>
  <c r="O187" i="13"/>
  <c r="N187" i="13"/>
  <c r="M187" i="13"/>
  <c r="L187" i="13"/>
  <c r="T186" i="13"/>
  <c r="S186" i="13"/>
  <c r="R186" i="13"/>
  <c r="Q186" i="13"/>
  <c r="P186" i="13"/>
  <c r="O186" i="13"/>
  <c r="N186" i="13"/>
  <c r="M186" i="13"/>
  <c r="L186" i="13"/>
  <c r="T185" i="13"/>
  <c r="S185" i="13"/>
  <c r="R185" i="13"/>
  <c r="Q185" i="13"/>
  <c r="P185" i="13"/>
  <c r="O185" i="13"/>
  <c r="N185" i="13"/>
  <c r="M185" i="13"/>
  <c r="L185" i="13"/>
  <c r="T184" i="13"/>
  <c r="S184" i="13"/>
  <c r="R184" i="13"/>
  <c r="Q184" i="13"/>
  <c r="P184" i="13"/>
  <c r="O184" i="13"/>
  <c r="N184" i="13"/>
  <c r="M184" i="13"/>
  <c r="L184" i="13"/>
  <c r="T183" i="13"/>
  <c r="S183" i="13"/>
  <c r="R183" i="13"/>
  <c r="Q183" i="13"/>
  <c r="P183" i="13"/>
  <c r="O183" i="13"/>
  <c r="N183" i="13"/>
  <c r="M183" i="13"/>
  <c r="L183" i="13"/>
  <c r="T182" i="13"/>
  <c r="S182" i="13"/>
  <c r="R182" i="13"/>
  <c r="Q182" i="13"/>
  <c r="P182" i="13"/>
  <c r="O182" i="13"/>
  <c r="N182" i="13"/>
  <c r="M182" i="13"/>
  <c r="L182" i="13"/>
  <c r="T181" i="13"/>
  <c r="S181" i="13"/>
  <c r="R181" i="13"/>
  <c r="Q181" i="13"/>
  <c r="P181" i="13"/>
  <c r="O181" i="13"/>
  <c r="N181" i="13"/>
  <c r="M181" i="13"/>
  <c r="L181" i="13"/>
  <c r="T180" i="13"/>
  <c r="S180" i="13"/>
  <c r="R180" i="13"/>
  <c r="Q180" i="13"/>
  <c r="P180" i="13"/>
  <c r="O180" i="13"/>
  <c r="N180" i="13"/>
  <c r="M180" i="13"/>
  <c r="L180" i="13"/>
  <c r="T179" i="13"/>
  <c r="S179" i="13"/>
  <c r="R179" i="13"/>
  <c r="Q179" i="13"/>
  <c r="P179" i="13"/>
  <c r="O179" i="13"/>
  <c r="N179" i="13"/>
  <c r="M179" i="13"/>
  <c r="L179" i="13"/>
  <c r="T178" i="13"/>
  <c r="S178" i="13"/>
  <c r="R178" i="13"/>
  <c r="Q178" i="13"/>
  <c r="P178" i="13"/>
  <c r="O178" i="13"/>
  <c r="N178" i="13"/>
  <c r="M178" i="13"/>
  <c r="L178" i="13"/>
  <c r="T177" i="13"/>
  <c r="S177" i="13"/>
  <c r="R177" i="13"/>
  <c r="Q177" i="13"/>
  <c r="P177" i="13"/>
  <c r="O177" i="13"/>
  <c r="N177" i="13"/>
  <c r="M177" i="13"/>
  <c r="L177" i="13"/>
  <c r="T176" i="13"/>
  <c r="S176" i="13"/>
  <c r="R176" i="13"/>
  <c r="Q176" i="13"/>
  <c r="P176" i="13"/>
  <c r="O176" i="13"/>
  <c r="N176" i="13"/>
  <c r="M176" i="13"/>
  <c r="L176" i="13"/>
  <c r="T175" i="13"/>
  <c r="S175" i="13"/>
  <c r="R175" i="13"/>
  <c r="Q175" i="13"/>
  <c r="P175" i="13"/>
  <c r="O175" i="13"/>
  <c r="N175" i="13"/>
  <c r="M175" i="13"/>
  <c r="L175" i="13"/>
  <c r="T173" i="13"/>
  <c r="S173" i="13"/>
  <c r="R173" i="13"/>
  <c r="Q173" i="13"/>
  <c r="P173" i="13"/>
  <c r="O173" i="13"/>
  <c r="N173" i="13"/>
  <c r="M173" i="13"/>
  <c r="L173" i="13"/>
  <c r="T172" i="13"/>
  <c r="S172" i="13"/>
  <c r="R172" i="13"/>
  <c r="Q172" i="13"/>
  <c r="P172" i="13"/>
  <c r="O172" i="13"/>
  <c r="N172" i="13"/>
  <c r="M172" i="13"/>
  <c r="L172" i="13"/>
  <c r="T171" i="13"/>
  <c r="S171" i="13"/>
  <c r="R171" i="13"/>
  <c r="Q171" i="13"/>
  <c r="P171" i="13"/>
  <c r="O171" i="13"/>
  <c r="N171" i="13"/>
  <c r="M171" i="13"/>
  <c r="L171" i="13"/>
  <c r="T170" i="13"/>
  <c r="S170" i="13"/>
  <c r="R170" i="13"/>
  <c r="Q170" i="13"/>
  <c r="P170" i="13"/>
  <c r="O170" i="13"/>
  <c r="N170" i="13"/>
  <c r="M170" i="13"/>
  <c r="L170" i="13"/>
  <c r="T169" i="13"/>
  <c r="S169" i="13"/>
  <c r="R169" i="13"/>
  <c r="Q169" i="13"/>
  <c r="P169" i="13"/>
  <c r="O169" i="13"/>
  <c r="N169" i="13"/>
  <c r="M169" i="13"/>
  <c r="L169" i="13"/>
  <c r="T168" i="13"/>
  <c r="S168" i="13"/>
  <c r="R168" i="13"/>
  <c r="Q168" i="13"/>
  <c r="P168" i="13"/>
  <c r="O168" i="13"/>
  <c r="N168" i="13"/>
  <c r="M168" i="13"/>
  <c r="L168" i="13"/>
  <c r="T167" i="13"/>
  <c r="S167" i="13"/>
  <c r="R167" i="13"/>
  <c r="Q167" i="13"/>
  <c r="P167" i="13"/>
  <c r="O167" i="13"/>
  <c r="N167" i="13"/>
  <c r="M167" i="13"/>
  <c r="L167" i="13"/>
  <c r="T166" i="13"/>
  <c r="S166" i="13"/>
  <c r="R166" i="13"/>
  <c r="Q166" i="13"/>
  <c r="P166" i="13"/>
  <c r="O166" i="13"/>
  <c r="N166" i="13"/>
  <c r="M166" i="13"/>
  <c r="L166" i="13"/>
  <c r="T165" i="13"/>
  <c r="S165" i="13"/>
  <c r="R165" i="13"/>
  <c r="Q165" i="13"/>
  <c r="P165" i="13"/>
  <c r="O165" i="13"/>
  <c r="N165" i="13"/>
  <c r="M165" i="13"/>
  <c r="L165" i="13"/>
  <c r="T164" i="13"/>
  <c r="S164" i="13"/>
  <c r="R164" i="13"/>
  <c r="Q164" i="13"/>
  <c r="P164" i="13"/>
  <c r="O164" i="13"/>
  <c r="N164" i="13"/>
  <c r="M164" i="13"/>
  <c r="L164" i="13"/>
  <c r="T163" i="13"/>
  <c r="S163" i="13"/>
  <c r="R163" i="13"/>
  <c r="Q163" i="13"/>
  <c r="P163" i="13"/>
  <c r="O163" i="13"/>
  <c r="N163" i="13"/>
  <c r="M163" i="13"/>
  <c r="L163" i="13"/>
  <c r="K163" i="13"/>
  <c r="K175" i="13" s="1"/>
  <c r="K187" i="13" s="1"/>
  <c r="K199" i="13" s="1"/>
  <c r="K211" i="13" s="1"/>
  <c r="T162" i="13"/>
  <c r="S162" i="13"/>
  <c r="R162" i="13"/>
  <c r="Q162" i="13"/>
  <c r="P162" i="13"/>
  <c r="O162" i="13"/>
  <c r="N162" i="13"/>
  <c r="M162" i="13"/>
  <c r="L162" i="13"/>
  <c r="T161" i="13"/>
  <c r="S161" i="13"/>
  <c r="R161" i="13"/>
  <c r="Q161" i="13"/>
  <c r="P161" i="13"/>
  <c r="O161" i="13"/>
  <c r="N161" i="13"/>
  <c r="M161" i="13"/>
  <c r="L161" i="13"/>
  <c r="T160" i="13"/>
  <c r="S160" i="13"/>
  <c r="R160" i="13"/>
  <c r="Q160" i="13"/>
  <c r="P160" i="13"/>
  <c r="O160" i="13"/>
  <c r="N160" i="13"/>
  <c r="M160" i="13"/>
  <c r="L160" i="13"/>
  <c r="T159" i="13"/>
  <c r="S159" i="13"/>
  <c r="R159" i="13"/>
  <c r="Q159" i="13"/>
  <c r="P159" i="13"/>
  <c r="O159" i="13"/>
  <c r="N159" i="13"/>
  <c r="M159" i="13"/>
  <c r="L159" i="13"/>
  <c r="T158" i="13"/>
  <c r="S158" i="13"/>
  <c r="R158" i="13"/>
  <c r="Q158" i="13"/>
  <c r="P158" i="13"/>
  <c r="O158" i="13"/>
  <c r="N158" i="13"/>
  <c r="M158" i="13"/>
  <c r="L158" i="13"/>
  <c r="T157" i="13"/>
  <c r="S157" i="13"/>
  <c r="R157" i="13"/>
  <c r="Q157" i="13"/>
  <c r="P157" i="13"/>
  <c r="O157" i="13"/>
  <c r="N157" i="13"/>
  <c r="M157" i="13"/>
  <c r="L157" i="13"/>
  <c r="T156" i="13"/>
  <c r="S156" i="13"/>
  <c r="R156" i="13"/>
  <c r="Q156" i="13"/>
  <c r="P156" i="13"/>
  <c r="O156" i="13"/>
  <c r="N156" i="13"/>
  <c r="M156" i="13"/>
  <c r="L156" i="13"/>
  <c r="T155" i="13"/>
  <c r="S155" i="13"/>
  <c r="R155" i="13"/>
  <c r="Q155" i="13"/>
  <c r="P155" i="13"/>
  <c r="O155" i="13"/>
  <c r="N155" i="13"/>
  <c r="M155" i="13"/>
  <c r="L155" i="13"/>
  <c r="T154" i="13"/>
  <c r="S154" i="13"/>
  <c r="R154" i="13"/>
  <c r="Q154" i="13"/>
  <c r="P154" i="13"/>
  <c r="O154" i="13"/>
  <c r="N154" i="13"/>
  <c r="M154" i="13"/>
  <c r="L154" i="13"/>
  <c r="T153" i="13"/>
  <c r="S153" i="13"/>
  <c r="R153" i="13"/>
  <c r="Q153" i="13"/>
  <c r="P153" i="13"/>
  <c r="O153" i="13"/>
  <c r="N153" i="13"/>
  <c r="M153" i="13"/>
  <c r="L153" i="13"/>
  <c r="T152" i="13"/>
  <c r="S152" i="13"/>
  <c r="R152" i="13"/>
  <c r="Q152" i="13"/>
  <c r="P152" i="13"/>
  <c r="O152" i="13"/>
  <c r="N152" i="13"/>
  <c r="M152" i="13"/>
  <c r="L152" i="13"/>
  <c r="T151" i="13"/>
  <c r="S151" i="13"/>
  <c r="R151" i="13"/>
  <c r="Q151" i="13"/>
  <c r="P151" i="13"/>
  <c r="O151" i="13"/>
  <c r="N151" i="13"/>
  <c r="M151" i="13"/>
  <c r="L151" i="13"/>
  <c r="K151" i="13"/>
  <c r="T149" i="13"/>
  <c r="S149" i="13"/>
  <c r="R149" i="13"/>
  <c r="Q149" i="13"/>
  <c r="P149" i="13"/>
  <c r="O149" i="13"/>
  <c r="N149" i="13"/>
  <c r="M149" i="13"/>
  <c r="L149" i="13"/>
  <c r="T148" i="13"/>
  <c r="S148" i="13"/>
  <c r="R148" i="13"/>
  <c r="Q148" i="13"/>
  <c r="P148" i="13"/>
  <c r="O148" i="13"/>
  <c r="N148" i="13"/>
  <c r="M148" i="13"/>
  <c r="L148" i="13"/>
  <c r="T146" i="13"/>
  <c r="S146" i="13"/>
  <c r="R146" i="13"/>
  <c r="Q146" i="13"/>
  <c r="P146" i="13"/>
  <c r="O146" i="13"/>
  <c r="N146" i="13"/>
  <c r="M146" i="13"/>
  <c r="L146" i="13"/>
  <c r="T145" i="13"/>
  <c r="S145" i="13"/>
  <c r="R145" i="13"/>
  <c r="Q145" i="13"/>
  <c r="P145" i="13"/>
  <c r="O145" i="13"/>
  <c r="N145" i="13"/>
  <c r="M145" i="13"/>
  <c r="L145" i="13"/>
  <c r="T144" i="13"/>
  <c r="S144" i="13"/>
  <c r="R144" i="13"/>
  <c r="Q144" i="13"/>
  <c r="P144" i="13"/>
  <c r="O144" i="13"/>
  <c r="N144" i="13"/>
  <c r="M144" i="13"/>
  <c r="L144" i="13"/>
  <c r="T143" i="13"/>
  <c r="S143" i="13"/>
  <c r="R143" i="13"/>
  <c r="Q143" i="13"/>
  <c r="P143" i="13"/>
  <c r="O143" i="13"/>
  <c r="N143" i="13"/>
  <c r="M143" i="13"/>
  <c r="L143" i="13"/>
  <c r="T142" i="13"/>
  <c r="S142" i="13"/>
  <c r="R142" i="13"/>
  <c r="Q142" i="13"/>
  <c r="P142" i="13"/>
  <c r="O142" i="13"/>
  <c r="N142" i="13"/>
  <c r="M142" i="13"/>
  <c r="L142" i="13"/>
  <c r="T141" i="13"/>
  <c r="S141" i="13"/>
  <c r="R141" i="13"/>
  <c r="Q141" i="13"/>
  <c r="P141" i="13"/>
  <c r="O141" i="13"/>
  <c r="N141" i="13"/>
  <c r="M141" i="13"/>
  <c r="L141" i="13"/>
  <c r="T140" i="13"/>
  <c r="S140" i="13"/>
  <c r="R140" i="13"/>
  <c r="Q140" i="13"/>
  <c r="P140" i="13"/>
  <c r="O140" i="13"/>
  <c r="N140" i="13"/>
  <c r="M140" i="13"/>
  <c r="L140" i="13"/>
  <c r="T139" i="13"/>
  <c r="S139" i="13"/>
  <c r="R139" i="13"/>
  <c r="Q139" i="13"/>
  <c r="P139" i="13"/>
  <c r="O139" i="13"/>
  <c r="N139" i="13"/>
  <c r="M139" i="13"/>
  <c r="L139" i="13"/>
  <c r="K139" i="13"/>
  <c r="T128" i="13"/>
  <c r="S128" i="13"/>
  <c r="R128" i="13"/>
  <c r="Q128" i="13"/>
  <c r="P128" i="13"/>
  <c r="O128" i="13"/>
  <c r="N128" i="13"/>
  <c r="M128" i="13"/>
  <c r="L128" i="13"/>
  <c r="T127" i="13"/>
  <c r="S127" i="13"/>
  <c r="R127" i="13"/>
  <c r="Q127" i="13"/>
  <c r="P127" i="13"/>
  <c r="O127" i="13"/>
  <c r="N127" i="13"/>
  <c r="M127" i="13"/>
  <c r="L127" i="13"/>
  <c r="K127" i="13"/>
  <c r="T126" i="13"/>
  <c r="S126" i="13"/>
  <c r="R126" i="13"/>
  <c r="Q126" i="13"/>
  <c r="P126" i="13"/>
  <c r="O126" i="13"/>
  <c r="N126" i="13"/>
  <c r="M126" i="13"/>
  <c r="L126" i="13"/>
  <c r="T125" i="13"/>
  <c r="S125" i="13"/>
  <c r="R125" i="13"/>
  <c r="Q125" i="13"/>
  <c r="P125" i="13"/>
  <c r="O125" i="13"/>
  <c r="N125" i="13"/>
  <c r="M125" i="13"/>
  <c r="L125" i="13"/>
  <c r="T124" i="13"/>
  <c r="S124" i="13"/>
  <c r="R124" i="13"/>
  <c r="Q124" i="13"/>
  <c r="P124" i="13"/>
  <c r="O124" i="13"/>
  <c r="N124" i="13"/>
  <c r="M124" i="13"/>
  <c r="L124" i="13"/>
  <c r="T123" i="13"/>
  <c r="S123" i="13"/>
  <c r="R123" i="13"/>
  <c r="Q123" i="13"/>
  <c r="P123" i="13"/>
  <c r="O123" i="13"/>
  <c r="N123" i="13"/>
  <c r="M123" i="13"/>
  <c r="L123" i="13"/>
  <c r="T119" i="13"/>
  <c r="S119" i="13"/>
  <c r="R119" i="13"/>
  <c r="Q119" i="13"/>
  <c r="P119" i="13"/>
  <c r="O119" i="13"/>
  <c r="N119" i="13"/>
  <c r="M119" i="13"/>
  <c r="L119" i="13"/>
  <c r="T118" i="13"/>
  <c r="S118" i="13"/>
  <c r="R118" i="13"/>
  <c r="Q118" i="13"/>
  <c r="P118" i="13"/>
  <c r="O118" i="13"/>
  <c r="N118" i="13"/>
  <c r="M118" i="13"/>
  <c r="L118" i="13"/>
  <c r="T117" i="13"/>
  <c r="S117" i="13"/>
  <c r="R117" i="13"/>
  <c r="Q117" i="13"/>
  <c r="P117" i="13"/>
  <c r="O117" i="13"/>
  <c r="N117" i="13"/>
  <c r="M117" i="13"/>
  <c r="L117" i="13"/>
  <c r="T116" i="13"/>
  <c r="S116" i="13"/>
  <c r="R116" i="13"/>
  <c r="Q116" i="13"/>
  <c r="P116" i="13"/>
  <c r="O116" i="13"/>
  <c r="N116" i="13"/>
  <c r="M116" i="13"/>
  <c r="L116" i="13"/>
  <c r="T115" i="13"/>
  <c r="S115" i="13"/>
  <c r="R115" i="13"/>
  <c r="Q115" i="13"/>
  <c r="P115" i="13"/>
  <c r="O115" i="13"/>
  <c r="N115" i="13"/>
  <c r="M115" i="13"/>
  <c r="L115" i="13"/>
  <c r="K115" i="13"/>
  <c r="T113" i="13"/>
  <c r="S113" i="13"/>
  <c r="R113" i="13"/>
  <c r="Q113" i="13"/>
  <c r="P113" i="13"/>
  <c r="O113" i="13"/>
  <c r="N113" i="13"/>
  <c r="M113" i="13"/>
  <c r="L113" i="13"/>
  <c r="T112" i="13"/>
  <c r="S112" i="13"/>
  <c r="R112" i="13"/>
  <c r="Q112" i="13"/>
  <c r="P112" i="13"/>
  <c r="O112" i="13"/>
  <c r="N112" i="13"/>
  <c r="M112" i="13"/>
  <c r="L112" i="13"/>
  <c r="T111" i="13"/>
  <c r="S111" i="13"/>
  <c r="R111" i="13"/>
  <c r="Q111" i="13"/>
  <c r="P111" i="13"/>
  <c r="O111" i="13"/>
  <c r="N111" i="13"/>
  <c r="M111" i="13"/>
  <c r="L111" i="13"/>
  <c r="T110" i="13"/>
  <c r="S110" i="13"/>
  <c r="R110" i="13"/>
  <c r="Q110" i="13"/>
  <c r="P110" i="13"/>
  <c r="O110" i="13"/>
  <c r="N110" i="13"/>
  <c r="M110" i="13"/>
  <c r="L110" i="13"/>
  <c r="T108" i="13"/>
  <c r="S108" i="13"/>
  <c r="R108" i="13"/>
  <c r="Q108" i="13"/>
  <c r="P108" i="13"/>
  <c r="O108" i="13"/>
  <c r="N108" i="13"/>
  <c r="M108" i="13"/>
  <c r="L108" i="13"/>
  <c r="T107" i="13"/>
  <c r="S107" i="13"/>
  <c r="R107" i="13"/>
  <c r="Q107" i="13"/>
  <c r="P107" i="13"/>
  <c r="O107" i="13"/>
  <c r="N107" i="13"/>
  <c r="M107" i="13"/>
  <c r="L107" i="13"/>
  <c r="T106" i="13"/>
  <c r="S106" i="13"/>
  <c r="R106" i="13"/>
  <c r="Q106" i="13"/>
  <c r="P106" i="13"/>
  <c r="O106" i="13"/>
  <c r="N106" i="13"/>
  <c r="M106" i="13"/>
  <c r="L106" i="13"/>
  <c r="T105" i="13"/>
  <c r="S105" i="13"/>
  <c r="R105" i="13"/>
  <c r="Q105" i="13"/>
  <c r="P105" i="13"/>
  <c r="O105" i="13"/>
  <c r="N105" i="13"/>
  <c r="M105" i="13"/>
  <c r="L105" i="13"/>
  <c r="T103" i="13"/>
  <c r="S103" i="13"/>
  <c r="R103" i="13"/>
  <c r="Q103" i="13"/>
  <c r="P103" i="13"/>
  <c r="O103" i="13"/>
  <c r="N103" i="13"/>
  <c r="M103" i="13"/>
  <c r="K103" i="13"/>
  <c r="T101" i="13"/>
  <c r="S101" i="13"/>
  <c r="R101" i="13"/>
  <c r="Q101" i="13"/>
  <c r="P101" i="13"/>
  <c r="O101" i="13"/>
  <c r="N101" i="13"/>
  <c r="M101" i="13"/>
  <c r="L101" i="13"/>
  <c r="T100" i="13"/>
  <c r="S100" i="13"/>
  <c r="R100" i="13"/>
  <c r="Q100" i="13"/>
  <c r="P100" i="13"/>
  <c r="O100" i="13"/>
  <c r="N100" i="13"/>
  <c r="M100" i="13"/>
  <c r="L100" i="13"/>
  <c r="T99" i="13"/>
  <c r="S99" i="13"/>
  <c r="R99" i="13"/>
  <c r="Q99" i="13"/>
  <c r="P99" i="13"/>
  <c r="O99" i="13"/>
  <c r="N99" i="13"/>
  <c r="M99" i="13"/>
  <c r="L99" i="13"/>
  <c r="T96" i="13"/>
  <c r="S96" i="13"/>
  <c r="R96" i="13"/>
  <c r="Q96" i="13"/>
  <c r="P96" i="13"/>
  <c r="O96" i="13"/>
  <c r="N96" i="13"/>
  <c r="M96" i="13"/>
  <c r="L96" i="13"/>
  <c r="T95" i="13"/>
  <c r="S95" i="13"/>
  <c r="R95" i="13"/>
  <c r="Q95" i="13"/>
  <c r="P95" i="13"/>
  <c r="O95" i="13"/>
  <c r="N95" i="13"/>
  <c r="M95" i="13"/>
  <c r="L95" i="13"/>
  <c r="T94" i="13"/>
  <c r="S94" i="13"/>
  <c r="R94" i="13"/>
  <c r="Q94" i="13"/>
  <c r="P94" i="13"/>
  <c r="O94" i="13"/>
  <c r="N94" i="13"/>
  <c r="M94" i="13"/>
  <c r="L94" i="13"/>
  <c r="T93" i="13"/>
  <c r="S93" i="13"/>
  <c r="R93" i="13"/>
  <c r="Q93" i="13"/>
  <c r="P93" i="13"/>
  <c r="O93" i="13"/>
  <c r="N93" i="13"/>
  <c r="M93" i="13"/>
  <c r="L93" i="13"/>
  <c r="T92" i="13"/>
  <c r="S92" i="13"/>
  <c r="R92" i="13"/>
  <c r="Q92" i="13"/>
  <c r="P92" i="13"/>
  <c r="O92" i="13"/>
  <c r="N92" i="13"/>
  <c r="M92" i="13"/>
  <c r="L92" i="13"/>
  <c r="T91" i="13"/>
  <c r="S91" i="13"/>
  <c r="R91" i="13"/>
  <c r="Q91" i="13"/>
  <c r="P91" i="13"/>
  <c r="O91" i="13"/>
  <c r="N91" i="13"/>
  <c r="M91" i="13"/>
  <c r="L91" i="13"/>
  <c r="K91" i="13"/>
  <c r="T90" i="13"/>
  <c r="S90" i="13"/>
  <c r="R90" i="13"/>
  <c r="Q90" i="13"/>
  <c r="P90" i="13"/>
  <c r="O90" i="13"/>
  <c r="N90" i="13"/>
  <c r="M90" i="13"/>
  <c r="L90" i="13"/>
  <c r="T89" i="13"/>
  <c r="S89" i="13"/>
  <c r="R89" i="13"/>
  <c r="Q89" i="13"/>
  <c r="P89" i="13"/>
  <c r="O89" i="13"/>
  <c r="N89" i="13"/>
  <c r="M89" i="13"/>
  <c r="L89" i="13"/>
  <c r="T88" i="13"/>
  <c r="S88" i="13"/>
  <c r="R88" i="13"/>
  <c r="Q88" i="13"/>
  <c r="P88" i="13"/>
  <c r="O88" i="13"/>
  <c r="N88" i="13"/>
  <c r="M88" i="13"/>
  <c r="L88" i="13"/>
  <c r="T87" i="13"/>
  <c r="S87" i="13"/>
  <c r="R87" i="13"/>
  <c r="Q87" i="13"/>
  <c r="P87" i="13"/>
  <c r="O87" i="13"/>
  <c r="N87" i="13"/>
  <c r="M87" i="13"/>
  <c r="L87" i="13"/>
  <c r="T84" i="13"/>
  <c r="S84" i="13"/>
  <c r="R84" i="13"/>
  <c r="Q84" i="13"/>
  <c r="P84" i="13"/>
  <c r="O84" i="13"/>
  <c r="N84" i="13"/>
  <c r="M84" i="13"/>
  <c r="L84" i="13"/>
  <c r="T83" i="13"/>
  <c r="S83" i="13"/>
  <c r="R83" i="13"/>
  <c r="Q83" i="13"/>
  <c r="P83" i="13"/>
  <c r="O83" i="13"/>
  <c r="N83" i="13"/>
  <c r="M83" i="13"/>
  <c r="L83" i="13"/>
  <c r="T82" i="13"/>
  <c r="S82" i="13"/>
  <c r="R82" i="13"/>
  <c r="Q82" i="13"/>
  <c r="P82" i="13"/>
  <c r="O82" i="13"/>
  <c r="N82" i="13"/>
  <c r="M82" i="13"/>
  <c r="L82" i="13"/>
  <c r="T81" i="13"/>
  <c r="S81" i="13"/>
  <c r="R81" i="13"/>
  <c r="Q81" i="13"/>
  <c r="P81" i="13"/>
  <c r="O81" i="13"/>
  <c r="N81" i="13"/>
  <c r="M81" i="13"/>
  <c r="L81" i="13"/>
  <c r="T80" i="13"/>
  <c r="S80" i="13"/>
  <c r="R80" i="13"/>
  <c r="Q80" i="13"/>
  <c r="P80" i="13"/>
  <c r="O80" i="13"/>
  <c r="N80" i="13"/>
  <c r="M80" i="13"/>
  <c r="L80" i="13"/>
  <c r="T79" i="13"/>
  <c r="S79" i="13"/>
  <c r="R79" i="13"/>
  <c r="Q79" i="13"/>
  <c r="P79" i="13"/>
  <c r="O79" i="13"/>
  <c r="N79" i="13"/>
  <c r="M79" i="13"/>
  <c r="L79" i="13"/>
  <c r="K79" i="13"/>
  <c r="T78" i="13"/>
  <c r="S78" i="13"/>
  <c r="R78" i="13"/>
  <c r="Q78" i="13"/>
  <c r="P78" i="13"/>
  <c r="O78" i="13"/>
  <c r="N78" i="13"/>
  <c r="M78" i="13"/>
  <c r="L78" i="13"/>
  <c r="T77" i="13"/>
  <c r="S77" i="13"/>
  <c r="R77" i="13"/>
  <c r="Q77" i="13"/>
  <c r="P77" i="13"/>
  <c r="O77" i="13"/>
  <c r="N77" i="13"/>
  <c r="M77" i="13"/>
  <c r="L77" i="13"/>
  <c r="T76" i="13"/>
  <c r="S76" i="13"/>
  <c r="R76" i="13"/>
  <c r="Q76" i="13"/>
  <c r="P76" i="13"/>
  <c r="O76" i="13"/>
  <c r="N76" i="13"/>
  <c r="M76" i="13"/>
  <c r="L76" i="13"/>
  <c r="T75" i="13"/>
  <c r="S75" i="13"/>
  <c r="R75" i="13"/>
  <c r="Q75" i="13"/>
  <c r="P75" i="13"/>
  <c r="O75" i="13"/>
  <c r="N75" i="13"/>
  <c r="M75" i="13"/>
  <c r="L75" i="13"/>
  <c r="T74" i="13"/>
  <c r="S74" i="13"/>
  <c r="R74" i="13"/>
  <c r="Q74" i="13"/>
  <c r="P74" i="13"/>
  <c r="O74" i="13"/>
  <c r="N74" i="13"/>
  <c r="M74" i="13"/>
  <c r="L74" i="13"/>
  <c r="T72" i="13"/>
  <c r="S72" i="13"/>
  <c r="R72" i="13"/>
  <c r="Q72" i="13"/>
  <c r="P72" i="13"/>
  <c r="O72" i="13"/>
  <c r="N72" i="13"/>
  <c r="M72" i="13"/>
  <c r="L72" i="13"/>
  <c r="T71" i="13"/>
  <c r="S71" i="13"/>
  <c r="R71" i="13"/>
  <c r="Q71" i="13"/>
  <c r="P71" i="13"/>
  <c r="O71" i="13"/>
  <c r="N71" i="13"/>
  <c r="M71" i="13"/>
  <c r="L71" i="13"/>
  <c r="T70" i="13"/>
  <c r="S70" i="13"/>
  <c r="R70" i="13"/>
  <c r="Q70" i="13"/>
  <c r="P70" i="13"/>
  <c r="O70" i="13"/>
  <c r="N70" i="13"/>
  <c r="M70" i="13"/>
  <c r="L70" i="13"/>
  <c r="T69" i="13"/>
  <c r="S69" i="13"/>
  <c r="R69" i="13"/>
  <c r="Q69" i="13"/>
  <c r="P69" i="13"/>
  <c r="O69" i="13"/>
  <c r="N69" i="13"/>
  <c r="M69" i="13"/>
  <c r="L69" i="13"/>
  <c r="T68" i="13"/>
  <c r="S68" i="13"/>
  <c r="R68" i="13"/>
  <c r="Q68" i="13"/>
  <c r="P68" i="13"/>
  <c r="O68" i="13"/>
  <c r="N68" i="13"/>
  <c r="M68" i="13"/>
  <c r="L68" i="13"/>
  <c r="T67" i="13"/>
  <c r="S67" i="13"/>
  <c r="R67" i="13"/>
  <c r="Q67" i="13"/>
  <c r="P67" i="13"/>
  <c r="O67" i="13"/>
  <c r="N67" i="13"/>
  <c r="M67" i="13"/>
  <c r="L67" i="13"/>
  <c r="K67" i="13"/>
  <c r="T66" i="13"/>
  <c r="S66" i="13"/>
  <c r="R66" i="13"/>
  <c r="Q66" i="13"/>
  <c r="P66" i="13"/>
  <c r="O66" i="13"/>
  <c r="N66" i="13"/>
  <c r="M66" i="13"/>
  <c r="L66" i="13"/>
  <c r="T65" i="13"/>
  <c r="S65" i="13"/>
  <c r="R65" i="13"/>
  <c r="Q65" i="13"/>
  <c r="P65" i="13"/>
  <c r="O65" i="13"/>
  <c r="N65" i="13"/>
  <c r="M65" i="13"/>
  <c r="L65" i="13"/>
  <c r="T64" i="13"/>
  <c r="S64" i="13"/>
  <c r="R64" i="13"/>
  <c r="Q64" i="13"/>
  <c r="P64" i="13"/>
  <c r="O64" i="13"/>
  <c r="N64" i="13"/>
  <c r="M64" i="13"/>
  <c r="L64" i="13"/>
  <c r="T63" i="13"/>
  <c r="S63" i="13"/>
  <c r="R63" i="13"/>
  <c r="Q63" i="13"/>
  <c r="P63" i="13"/>
  <c r="O63" i="13"/>
  <c r="N63" i="13"/>
  <c r="M63" i="13"/>
  <c r="L63" i="13"/>
  <c r="T62" i="13"/>
  <c r="S62" i="13"/>
  <c r="R62" i="13"/>
  <c r="Q62" i="13"/>
  <c r="P62" i="13"/>
  <c r="O62" i="13"/>
  <c r="N62" i="13"/>
  <c r="M62" i="13"/>
  <c r="L62" i="13"/>
  <c r="T60" i="13"/>
  <c r="S60" i="13"/>
  <c r="R60" i="13"/>
  <c r="Q60" i="13"/>
  <c r="P60" i="13"/>
  <c r="O60" i="13"/>
  <c r="N60" i="13"/>
  <c r="M60" i="13"/>
  <c r="L60" i="13"/>
  <c r="T59" i="13"/>
  <c r="S59" i="13"/>
  <c r="R59" i="13"/>
  <c r="Q59" i="13"/>
  <c r="P59" i="13"/>
  <c r="O59" i="13"/>
  <c r="N59" i="13"/>
  <c r="M59" i="13"/>
  <c r="L59" i="13"/>
  <c r="T58" i="13"/>
  <c r="S58" i="13"/>
  <c r="R58" i="13"/>
  <c r="Q58" i="13"/>
  <c r="P58" i="13"/>
  <c r="O58" i="13"/>
  <c r="N58" i="13"/>
  <c r="M58" i="13"/>
  <c r="L58" i="13"/>
  <c r="T57" i="13"/>
  <c r="S57" i="13"/>
  <c r="R57" i="13"/>
  <c r="Q57" i="13"/>
  <c r="P57" i="13"/>
  <c r="O57" i="13"/>
  <c r="N57" i="13"/>
  <c r="M57" i="13"/>
  <c r="L57" i="13"/>
  <c r="T56" i="13"/>
  <c r="S56" i="13"/>
  <c r="R56" i="13"/>
  <c r="Q56" i="13"/>
  <c r="P56" i="13"/>
  <c r="O56" i="13"/>
  <c r="N56" i="13"/>
  <c r="M56" i="13"/>
  <c r="L56" i="13"/>
  <c r="T55" i="13"/>
  <c r="S55" i="13"/>
  <c r="R55" i="13"/>
  <c r="Q55" i="13"/>
  <c r="P55" i="13"/>
  <c r="O55" i="13"/>
  <c r="N55" i="13"/>
  <c r="M55" i="13"/>
  <c r="L55" i="13"/>
  <c r="K55" i="13"/>
  <c r="T54" i="13"/>
  <c r="S54" i="13"/>
  <c r="R54" i="13"/>
  <c r="Q54" i="13"/>
  <c r="P54" i="13"/>
  <c r="O54" i="13"/>
  <c r="N54" i="13"/>
  <c r="M54" i="13"/>
  <c r="L54" i="13"/>
  <c r="T53" i="13"/>
  <c r="S53" i="13"/>
  <c r="R53" i="13"/>
  <c r="Q53" i="13"/>
  <c r="P53" i="13"/>
  <c r="O53" i="13"/>
  <c r="N53" i="13"/>
  <c r="M53" i="13"/>
  <c r="L53" i="13"/>
  <c r="T52" i="13"/>
  <c r="S52" i="13"/>
  <c r="R52" i="13"/>
  <c r="Q52" i="13"/>
  <c r="P52" i="13"/>
  <c r="O52" i="13"/>
  <c r="N52" i="13"/>
  <c r="M52" i="13"/>
  <c r="L52" i="13"/>
  <c r="T51" i="13"/>
  <c r="S51" i="13"/>
  <c r="R51" i="13"/>
  <c r="Q51" i="13"/>
  <c r="P51" i="13"/>
  <c r="O51" i="13"/>
  <c r="N51" i="13"/>
  <c r="M51" i="13"/>
  <c r="L51" i="13"/>
  <c r="T50" i="13"/>
  <c r="S50" i="13"/>
  <c r="R50" i="13"/>
  <c r="Q50" i="13"/>
  <c r="P50" i="13"/>
  <c r="O50" i="13"/>
  <c r="N50" i="13"/>
  <c r="M50" i="13"/>
  <c r="L50" i="13"/>
  <c r="T49" i="13"/>
  <c r="S49" i="13"/>
  <c r="R49" i="13"/>
  <c r="Q49" i="13"/>
  <c r="P49" i="13"/>
  <c r="O49" i="13"/>
  <c r="N49" i="13"/>
  <c r="M49" i="13"/>
  <c r="L49" i="13"/>
  <c r="T48" i="13"/>
  <c r="S48" i="13"/>
  <c r="R48" i="13"/>
  <c r="Q48" i="13"/>
  <c r="P48" i="13"/>
  <c r="O48" i="13"/>
  <c r="N48" i="13"/>
  <c r="M48" i="13"/>
  <c r="L48" i="13"/>
  <c r="T47" i="13"/>
  <c r="S47" i="13"/>
  <c r="R47" i="13"/>
  <c r="Q47" i="13"/>
  <c r="P47" i="13"/>
  <c r="O47" i="13"/>
  <c r="N47" i="13"/>
  <c r="M47" i="13"/>
  <c r="L47" i="13"/>
  <c r="T46" i="13"/>
  <c r="S46" i="13"/>
  <c r="R46" i="13"/>
  <c r="Q46" i="13"/>
  <c r="P46" i="13"/>
  <c r="O46" i="13"/>
  <c r="N46" i="13"/>
  <c r="M46" i="13"/>
  <c r="L46" i="13"/>
  <c r="T45" i="13"/>
  <c r="S45" i="13"/>
  <c r="R45" i="13"/>
  <c r="Q45" i="13"/>
  <c r="P45" i="13"/>
  <c r="O45" i="13"/>
  <c r="N45" i="13"/>
  <c r="M45" i="13"/>
  <c r="L45" i="13"/>
  <c r="T44" i="13"/>
  <c r="S44" i="13"/>
  <c r="R44" i="13"/>
  <c r="Q44" i="13"/>
  <c r="P44" i="13"/>
  <c r="O44" i="13"/>
  <c r="N44" i="13"/>
  <c r="M44" i="13"/>
  <c r="L44" i="13"/>
  <c r="T43" i="13"/>
  <c r="S43" i="13"/>
  <c r="R43" i="13"/>
  <c r="Q43" i="13"/>
  <c r="P43" i="13"/>
  <c r="O43" i="13"/>
  <c r="N43" i="13"/>
  <c r="M43" i="13"/>
  <c r="L43" i="13"/>
  <c r="K43" i="13"/>
  <c r="T42" i="13"/>
  <c r="S42" i="13"/>
  <c r="R42" i="13"/>
  <c r="Q42" i="13"/>
  <c r="P42" i="13"/>
  <c r="O42" i="13"/>
  <c r="N42" i="13"/>
  <c r="M42" i="13"/>
  <c r="L42" i="13"/>
  <c r="T41" i="13"/>
  <c r="S41" i="13"/>
  <c r="R41" i="13"/>
  <c r="Q41" i="13"/>
  <c r="P41" i="13"/>
  <c r="O41" i="13"/>
  <c r="N41" i="13"/>
  <c r="M41" i="13"/>
  <c r="L41" i="13"/>
  <c r="T40" i="13"/>
  <c r="S40" i="13"/>
  <c r="R40" i="13"/>
  <c r="Q40" i="13"/>
  <c r="P40" i="13"/>
  <c r="O40" i="13"/>
  <c r="N40" i="13"/>
  <c r="M40" i="13"/>
  <c r="L40" i="13"/>
  <c r="T39" i="13"/>
  <c r="S39" i="13"/>
  <c r="R39" i="13"/>
  <c r="Q39" i="13"/>
  <c r="P39" i="13"/>
  <c r="O39" i="13"/>
  <c r="N39" i="13"/>
  <c r="M39" i="13"/>
  <c r="L39" i="13"/>
  <c r="T37" i="13"/>
  <c r="S37" i="13"/>
  <c r="R37" i="13"/>
  <c r="Q37" i="13"/>
  <c r="P37" i="13"/>
  <c r="O37" i="13"/>
  <c r="N37" i="13"/>
  <c r="M37" i="13"/>
  <c r="L37" i="13"/>
  <c r="T36" i="13"/>
  <c r="S36" i="13"/>
  <c r="R36" i="13"/>
  <c r="Q36" i="13"/>
  <c r="P36" i="13"/>
  <c r="O36" i="13"/>
  <c r="N36" i="13"/>
  <c r="M36" i="13"/>
  <c r="L36" i="13"/>
  <c r="T35" i="13"/>
  <c r="S35" i="13"/>
  <c r="R35" i="13"/>
  <c r="Q35" i="13"/>
  <c r="P35" i="13"/>
  <c r="O35" i="13"/>
  <c r="N35" i="13"/>
  <c r="M35" i="13"/>
  <c r="L35" i="13"/>
  <c r="T34" i="13"/>
  <c r="S34" i="13"/>
  <c r="R34" i="13"/>
  <c r="Q34" i="13"/>
  <c r="P34" i="13"/>
  <c r="O34" i="13"/>
  <c r="N34" i="13"/>
  <c r="M34" i="13"/>
  <c r="L34" i="13"/>
  <c r="T33" i="13"/>
  <c r="S33" i="13"/>
  <c r="R33" i="13"/>
  <c r="Q33" i="13"/>
  <c r="P33" i="13"/>
  <c r="O33" i="13"/>
  <c r="N33" i="13"/>
  <c r="M33" i="13"/>
  <c r="L33" i="13"/>
  <c r="T32" i="13"/>
  <c r="S32" i="13"/>
  <c r="R32" i="13"/>
  <c r="Q32" i="13"/>
  <c r="P32" i="13"/>
  <c r="O32" i="13"/>
  <c r="N32" i="13"/>
  <c r="M32" i="13"/>
  <c r="L32" i="13"/>
  <c r="T31" i="13"/>
  <c r="S31" i="13"/>
  <c r="R31" i="13"/>
  <c r="Q31" i="13"/>
  <c r="P31" i="13"/>
  <c r="O31" i="13"/>
  <c r="N31" i="13"/>
  <c r="M31" i="13"/>
  <c r="K31" i="13"/>
  <c r="T27" i="13"/>
  <c r="S27" i="13"/>
  <c r="R27" i="13"/>
  <c r="Q27" i="13"/>
  <c r="P27" i="13"/>
  <c r="O27" i="13"/>
  <c r="N27" i="13"/>
  <c r="M27" i="13"/>
  <c r="L27" i="13"/>
  <c r="T26" i="13"/>
  <c r="S26" i="13"/>
  <c r="R26" i="13"/>
  <c r="Q26" i="13"/>
  <c r="P26" i="13"/>
  <c r="O26" i="13"/>
  <c r="N26" i="13"/>
  <c r="M26" i="13"/>
  <c r="L26" i="13"/>
  <c r="T19" i="13"/>
  <c r="S19" i="13"/>
  <c r="R19" i="13"/>
  <c r="Q19" i="13"/>
  <c r="P19" i="13"/>
  <c r="O19" i="13"/>
  <c r="N19" i="13"/>
  <c r="M19" i="13"/>
  <c r="L19" i="13"/>
  <c r="K19" i="13"/>
  <c r="T18" i="13"/>
  <c r="S18" i="13"/>
  <c r="R18" i="13"/>
  <c r="Q18" i="13"/>
  <c r="P18" i="13"/>
  <c r="O18" i="13"/>
  <c r="N18" i="13"/>
  <c r="M18" i="13"/>
  <c r="L18" i="13"/>
  <c r="T17" i="13"/>
  <c r="S17" i="13"/>
  <c r="R17" i="13"/>
  <c r="Q17" i="13"/>
  <c r="P17" i="13"/>
  <c r="O17" i="13"/>
  <c r="N17" i="13"/>
  <c r="M17" i="13"/>
  <c r="L17" i="13"/>
  <c r="T16" i="13"/>
  <c r="S16" i="13"/>
  <c r="R16" i="13"/>
  <c r="Q16" i="13"/>
  <c r="P16" i="13"/>
  <c r="O16" i="13"/>
  <c r="N16" i="13"/>
  <c r="M16" i="13"/>
  <c r="L16" i="13"/>
  <c r="T15" i="13"/>
  <c r="S15" i="13"/>
  <c r="R15" i="13"/>
  <c r="Q15" i="13"/>
  <c r="P15" i="13"/>
  <c r="O15" i="13"/>
  <c r="N15" i="13"/>
  <c r="M15" i="13"/>
  <c r="L15" i="13"/>
  <c r="T14" i="13"/>
  <c r="S14" i="13"/>
  <c r="R14" i="13"/>
  <c r="Q14" i="13"/>
  <c r="P14" i="13"/>
  <c r="O14" i="13"/>
  <c r="N14" i="13"/>
  <c r="M14" i="13"/>
  <c r="L14" i="13"/>
  <c r="K14" i="13"/>
  <c r="L3" i="8"/>
  <c r="L7" i="8"/>
  <c r="L11" i="8"/>
  <c r="L15" i="8"/>
  <c r="L19" i="8"/>
  <c r="L23" i="8"/>
  <c r="L27" i="8"/>
  <c r="L31" i="8"/>
  <c r="L35" i="8"/>
  <c r="L39" i="8"/>
  <c r="L43" i="8"/>
  <c r="L47" i="8"/>
  <c r="L51" i="8"/>
  <c r="L55" i="8"/>
  <c r="L59" i="8"/>
  <c r="L63" i="8"/>
  <c r="L67" i="8"/>
  <c r="L71" i="8"/>
  <c r="L75" i="8"/>
  <c r="L79" i="8"/>
  <c r="L83" i="8"/>
  <c r="L87" i="8"/>
  <c r="L91" i="8"/>
  <c r="L95" i="8"/>
  <c r="L99" i="8"/>
  <c r="L103" i="8"/>
  <c r="L107" i="8"/>
  <c r="L111" i="8"/>
  <c r="L115" i="8"/>
  <c r="L119" i="8"/>
  <c r="L123" i="8"/>
  <c r="L127" i="8"/>
  <c r="L131" i="8"/>
  <c r="L135" i="8"/>
  <c r="L139" i="8"/>
  <c r="L143" i="8"/>
  <c r="L147" i="8"/>
  <c r="L151" i="8"/>
  <c r="L155" i="8"/>
  <c r="L159" i="8"/>
  <c r="L163" i="8"/>
  <c r="L167" i="8"/>
  <c r="L171" i="8"/>
  <c r="L175" i="8"/>
  <c r="L179" i="8"/>
  <c r="L183" i="8"/>
  <c r="L187" i="8"/>
  <c r="L191" i="8"/>
  <c r="L195" i="8"/>
  <c r="L199" i="8"/>
  <c r="L203" i="8"/>
  <c r="L207" i="8"/>
  <c r="L211" i="8"/>
  <c r="L215" i="8"/>
  <c r="L219" i="8"/>
  <c r="L223" i="8"/>
  <c r="L227" i="8"/>
  <c r="L231" i="8"/>
  <c r="L235" i="8"/>
  <c r="L239" i="8"/>
  <c r="L243" i="8"/>
  <c r="L247" i="8"/>
  <c r="L251" i="8"/>
  <c r="L216" i="8"/>
  <c r="L240" i="8"/>
  <c r="L248" i="8"/>
  <c r="L62" i="8"/>
  <c r="L94" i="8"/>
  <c r="L106" i="8"/>
  <c r="L122" i="8"/>
  <c r="L130" i="8"/>
  <c r="L142" i="8"/>
  <c r="L158" i="8"/>
  <c r="L162" i="8"/>
  <c r="L174" i="8"/>
  <c r="L190" i="8"/>
  <c r="L198" i="8"/>
  <c r="L214" i="8"/>
  <c r="L222" i="8"/>
  <c r="L238" i="8"/>
  <c r="L250" i="8"/>
  <c r="L4" i="8"/>
  <c r="L8" i="8"/>
  <c r="L12" i="8"/>
  <c r="L16" i="8"/>
  <c r="L20" i="8"/>
  <c r="L24" i="8"/>
  <c r="L28" i="8"/>
  <c r="L32" i="8"/>
  <c r="L36" i="8"/>
  <c r="L40" i="8"/>
  <c r="L44" i="8"/>
  <c r="L48" i="8"/>
  <c r="L52" i="8"/>
  <c r="L56" i="8"/>
  <c r="L60" i="8"/>
  <c r="L64" i="8"/>
  <c r="L68" i="8"/>
  <c r="L72" i="8"/>
  <c r="L76" i="8"/>
  <c r="L80" i="8"/>
  <c r="L84" i="8"/>
  <c r="L88" i="8"/>
  <c r="L92" i="8"/>
  <c r="L96" i="8"/>
  <c r="L100" i="8"/>
  <c r="L104" i="8"/>
  <c r="L108" i="8"/>
  <c r="L112" i="8"/>
  <c r="L116" i="8"/>
  <c r="L120" i="8"/>
  <c r="L124" i="8"/>
  <c r="L128" i="8"/>
  <c r="L132" i="8"/>
  <c r="L136" i="8"/>
  <c r="L140" i="8"/>
  <c r="L144" i="8"/>
  <c r="L148" i="8"/>
  <c r="L152" i="8"/>
  <c r="L156" i="8"/>
  <c r="L160" i="8"/>
  <c r="L164" i="8"/>
  <c r="L168" i="8"/>
  <c r="L172" i="8"/>
  <c r="L176" i="8"/>
  <c r="L180" i="8"/>
  <c r="L184" i="8"/>
  <c r="L188" i="8"/>
  <c r="L192" i="8"/>
  <c r="L196" i="8"/>
  <c r="L200" i="8"/>
  <c r="L204" i="8"/>
  <c r="L208" i="8"/>
  <c r="L212" i="8"/>
  <c r="L220" i="8"/>
  <c r="L224" i="8"/>
  <c r="L228" i="8"/>
  <c r="L232" i="8"/>
  <c r="L236" i="8"/>
  <c r="L244" i="8"/>
  <c r="L252" i="8"/>
  <c r="L66" i="8"/>
  <c r="L102" i="8"/>
  <c r="L114" i="8"/>
  <c r="L126" i="8"/>
  <c r="L138" i="8"/>
  <c r="L150" i="8"/>
  <c r="L170" i="8"/>
  <c r="L182" i="8"/>
  <c r="L194" i="8"/>
  <c r="L206" i="8"/>
  <c r="L218" i="8"/>
  <c r="L230" i="8"/>
  <c r="L242" i="8"/>
  <c r="L5" i="8"/>
  <c r="L9" i="8"/>
  <c r="L13" i="8"/>
  <c r="L17" i="8"/>
  <c r="L21" i="8"/>
  <c r="L25" i="8"/>
  <c r="L29" i="8"/>
  <c r="L33" i="8"/>
  <c r="L37" i="8"/>
  <c r="L41" i="8"/>
  <c r="L45" i="8"/>
  <c r="L49" i="8"/>
  <c r="L53" i="8"/>
  <c r="L57" i="8"/>
  <c r="L61" i="8"/>
  <c r="L65" i="8"/>
  <c r="L69" i="8"/>
  <c r="L73" i="8"/>
  <c r="L77" i="8"/>
  <c r="L81" i="8"/>
  <c r="L85" i="8"/>
  <c r="L89" i="8"/>
  <c r="L93" i="8"/>
  <c r="L97" i="8"/>
  <c r="L101" i="8"/>
  <c r="L105" i="8"/>
  <c r="L109" i="8"/>
  <c r="L113" i="8"/>
  <c r="L117" i="8"/>
  <c r="L121" i="8"/>
  <c r="L125" i="8"/>
  <c r="L129" i="8"/>
  <c r="L133" i="8"/>
  <c r="L137" i="8"/>
  <c r="L141" i="8"/>
  <c r="L145" i="8"/>
  <c r="L149" i="8"/>
  <c r="L153" i="8"/>
  <c r="L157" i="8"/>
  <c r="L161" i="8"/>
  <c r="L165" i="8"/>
  <c r="L169" i="8"/>
  <c r="L173" i="8"/>
  <c r="L177" i="8"/>
  <c r="L181" i="8"/>
  <c r="L185" i="8"/>
  <c r="L189" i="8"/>
  <c r="L193" i="8"/>
  <c r="L197" i="8"/>
  <c r="L201" i="8"/>
  <c r="L205" i="8"/>
  <c r="L209" i="8"/>
  <c r="L213" i="8"/>
  <c r="L217" i="8"/>
  <c r="L221" i="8"/>
  <c r="L225" i="8"/>
  <c r="L229" i="8"/>
  <c r="L233" i="8"/>
  <c r="L237" i="8"/>
  <c r="L241" i="8"/>
  <c r="L245" i="8"/>
  <c r="L249" i="8"/>
  <c r="L6" i="8"/>
  <c r="L10" i="8"/>
  <c r="L14" i="8"/>
  <c r="L18" i="8"/>
  <c r="L22" i="8"/>
  <c r="L26" i="8"/>
  <c r="L30" i="8"/>
  <c r="L34" i="8"/>
  <c r="L38" i="8"/>
  <c r="L42" i="8"/>
  <c r="L46" i="8"/>
  <c r="L50" i="8"/>
  <c r="L54" i="8"/>
  <c r="L58" i="8"/>
  <c r="L70" i="8"/>
  <c r="L74" i="8"/>
  <c r="L78" i="8"/>
  <c r="L82" i="8"/>
  <c r="L86" i="8"/>
  <c r="L90" i="8"/>
  <c r="L98" i="8"/>
  <c r="L110" i="8"/>
  <c r="L118" i="8"/>
  <c r="L134" i="8"/>
  <c r="L146" i="8"/>
  <c r="L154" i="8"/>
  <c r="L166" i="8"/>
  <c r="L178" i="8"/>
  <c r="L186" i="8"/>
  <c r="L202" i="8"/>
  <c r="L210" i="8"/>
  <c r="L226" i="8"/>
  <c r="L234" i="8"/>
  <c r="L246" i="8"/>
  <c r="L2" i="8"/>
  <c r="HT2" i="7"/>
  <c r="HX2" i="7"/>
  <c r="IB2" i="7"/>
  <c r="IF2" i="7"/>
  <c r="IJ2" i="7"/>
  <c r="IN2" i="7"/>
  <c r="IR2" i="7"/>
  <c r="IV2" i="7"/>
  <c r="IA2" i="7"/>
  <c r="IM2" i="7"/>
  <c r="HU2" i="7"/>
  <c r="HY2" i="7"/>
  <c r="IC2" i="7"/>
  <c r="IG2" i="7"/>
  <c r="IK2" i="7"/>
  <c r="IO2" i="7"/>
  <c r="IS2" i="7"/>
  <c r="IW2" i="7"/>
  <c r="II2" i="7"/>
  <c r="IU2" i="7"/>
  <c r="HV2" i="7"/>
  <c r="HZ2" i="7"/>
  <c r="ID2" i="7"/>
  <c r="IH2" i="7"/>
  <c r="IL2" i="7"/>
  <c r="IP2" i="7"/>
  <c r="IT2" i="7"/>
  <c r="HW2" i="7"/>
  <c r="IE2" i="7"/>
  <c r="IQ2" i="7"/>
  <c r="M3" i="8"/>
  <c r="M5" i="8"/>
  <c r="M7" i="8"/>
  <c r="M9" i="8"/>
  <c r="M11" i="8"/>
  <c r="M13" i="8"/>
  <c r="M15" i="8"/>
  <c r="M17" i="8"/>
  <c r="M19" i="8"/>
  <c r="M4" i="8"/>
  <c r="M6" i="8"/>
  <c r="M8" i="8"/>
  <c r="M10" i="8"/>
  <c r="M12" i="8"/>
  <c r="M14" i="8"/>
  <c r="M16" i="8"/>
  <c r="M18" i="8"/>
  <c r="M20" i="8"/>
  <c r="M2" i="8"/>
  <c r="G155" i="7"/>
  <c r="H155" i="7"/>
  <c r="I155" i="7"/>
  <c r="J155" i="7"/>
  <c r="K155" i="7"/>
  <c r="L155" i="7"/>
  <c r="M155" i="7"/>
  <c r="N155" i="7"/>
  <c r="O155" i="7"/>
  <c r="P155" i="7"/>
  <c r="Q155" i="7"/>
  <c r="R155" i="7"/>
  <c r="S155" i="7"/>
  <c r="T155" i="7"/>
  <c r="U155" i="7"/>
  <c r="V155" i="7"/>
  <c r="W155" i="7"/>
  <c r="X155" i="7"/>
  <c r="Y155" i="7"/>
  <c r="Z155" i="7"/>
  <c r="AA155" i="7"/>
  <c r="AB155" i="7"/>
  <c r="AC155" i="7"/>
  <c r="AD155" i="7"/>
  <c r="AE155" i="7"/>
  <c r="AF155" i="7"/>
  <c r="AG155" i="7"/>
  <c r="AH155" i="7"/>
  <c r="AI155" i="7"/>
  <c r="AJ155" i="7"/>
  <c r="AK155" i="7"/>
  <c r="AL155" i="7"/>
  <c r="AM155" i="7"/>
  <c r="AN155" i="7"/>
  <c r="AO155" i="7"/>
  <c r="AP155" i="7"/>
  <c r="AQ155" i="7"/>
  <c r="AR155" i="7"/>
  <c r="AS155" i="7"/>
  <c r="AT155" i="7"/>
  <c r="AU155" i="7"/>
  <c r="AV155" i="7"/>
  <c r="AW155" i="7"/>
  <c r="AX155" i="7"/>
  <c r="AY155" i="7"/>
  <c r="AZ155" i="7"/>
  <c r="BA155" i="7"/>
  <c r="BB155" i="7"/>
  <c r="BC155" i="7"/>
  <c r="BD155" i="7"/>
  <c r="BE155" i="7"/>
  <c r="BF155" i="7"/>
  <c r="BG155" i="7"/>
  <c r="BH155" i="7"/>
  <c r="BI155" i="7"/>
  <c r="BJ155" i="7"/>
  <c r="BK155" i="7"/>
  <c r="BL155" i="7"/>
  <c r="BM155" i="7"/>
  <c r="BN155" i="7"/>
  <c r="BO155" i="7"/>
  <c r="BP155" i="7"/>
  <c r="BQ155" i="7"/>
  <c r="BR155" i="7"/>
  <c r="BS155" i="7"/>
  <c r="BT155" i="7"/>
  <c r="BU155" i="7"/>
  <c r="BV155" i="7"/>
  <c r="BW155" i="7"/>
  <c r="BX155" i="7"/>
  <c r="BY155" i="7"/>
  <c r="BZ155" i="7"/>
  <c r="CA155" i="7"/>
  <c r="CB155" i="7"/>
  <c r="CC155" i="7"/>
  <c r="CD155" i="7"/>
  <c r="CE155" i="7"/>
  <c r="CF155" i="7"/>
  <c r="CG155" i="7"/>
  <c r="CH155" i="7"/>
  <c r="CI155" i="7"/>
  <c r="CJ155" i="7"/>
  <c r="CK155" i="7"/>
  <c r="CL155" i="7"/>
  <c r="CM155" i="7"/>
  <c r="CN155" i="7"/>
  <c r="CO155" i="7"/>
  <c r="CP155" i="7"/>
  <c r="CQ155" i="7"/>
  <c r="CR155" i="7"/>
  <c r="CS155" i="7"/>
  <c r="CT155" i="7"/>
  <c r="CU155" i="7"/>
  <c r="CV155" i="7"/>
  <c r="CW155" i="7"/>
  <c r="CX155" i="7"/>
  <c r="CY155" i="7"/>
  <c r="CZ155" i="7"/>
  <c r="DA155" i="7"/>
  <c r="DB155" i="7"/>
  <c r="DC155" i="7"/>
  <c r="DD155" i="7"/>
  <c r="DE155" i="7"/>
  <c r="DF155" i="7"/>
  <c r="DG155" i="7"/>
  <c r="DH155" i="7"/>
  <c r="DI155" i="7"/>
  <c r="DJ155" i="7"/>
  <c r="DK155" i="7"/>
  <c r="DL155" i="7"/>
  <c r="DM155" i="7"/>
  <c r="DN155" i="7"/>
  <c r="DO155" i="7"/>
  <c r="DP155" i="7"/>
  <c r="DQ155" i="7"/>
  <c r="DR155" i="7"/>
  <c r="DS155" i="7"/>
  <c r="DT155" i="7"/>
  <c r="DU155" i="7"/>
  <c r="DV155" i="7"/>
  <c r="DW155" i="7"/>
  <c r="DX155" i="7"/>
  <c r="DY155" i="7"/>
  <c r="DZ155" i="7"/>
  <c r="EA155" i="7"/>
  <c r="EB155" i="7"/>
  <c r="EC155" i="7"/>
  <c r="ED155" i="7"/>
  <c r="EE155" i="7"/>
  <c r="EF155" i="7"/>
  <c r="EG155" i="7"/>
  <c r="EH155" i="7"/>
  <c r="EI155" i="7"/>
  <c r="EJ155" i="7"/>
  <c r="EK155" i="7"/>
  <c r="EL155" i="7"/>
  <c r="EM155" i="7"/>
  <c r="EN155" i="7"/>
  <c r="EO155" i="7"/>
  <c r="EP155" i="7"/>
  <c r="EQ155" i="7"/>
  <c r="ER155" i="7"/>
  <c r="ES155" i="7"/>
  <c r="ET155" i="7"/>
  <c r="EU155" i="7"/>
  <c r="EV155" i="7"/>
  <c r="EW155" i="7"/>
  <c r="EX155" i="7"/>
  <c r="EY155" i="7"/>
  <c r="EZ155" i="7"/>
  <c r="FA155" i="7"/>
  <c r="FB155" i="7"/>
  <c r="FC155" i="7"/>
  <c r="FD155" i="7"/>
  <c r="FE155" i="7"/>
  <c r="FF155" i="7"/>
  <c r="FG155" i="7"/>
  <c r="FH155" i="7"/>
  <c r="FI155" i="7"/>
  <c r="FJ155" i="7"/>
  <c r="FK155" i="7"/>
  <c r="FL155" i="7"/>
  <c r="FM155" i="7"/>
  <c r="FN155" i="7"/>
  <c r="FO155" i="7"/>
  <c r="FP155" i="7"/>
  <c r="FQ155" i="7"/>
  <c r="FR155" i="7"/>
  <c r="FS155" i="7"/>
  <c r="FT155" i="7"/>
  <c r="FU155" i="7"/>
  <c r="FV155" i="7"/>
  <c r="FW155" i="7"/>
  <c r="FX155" i="7"/>
  <c r="FY155" i="7"/>
  <c r="FZ155" i="7"/>
  <c r="GA155" i="7"/>
  <c r="GB155" i="7"/>
  <c r="GC155" i="7"/>
  <c r="GD155" i="7"/>
  <c r="GE155" i="7"/>
  <c r="GF155" i="7"/>
  <c r="GG155" i="7"/>
  <c r="GH155" i="7"/>
  <c r="GI155" i="7"/>
  <c r="GJ155" i="7"/>
  <c r="GK155" i="7"/>
  <c r="GL155" i="7"/>
  <c r="GM155" i="7"/>
  <c r="GN155" i="7"/>
  <c r="GO155" i="7"/>
  <c r="GP155" i="7"/>
  <c r="GQ155" i="7"/>
  <c r="GR155" i="7"/>
  <c r="GS155" i="7"/>
  <c r="GT155" i="7"/>
  <c r="GU155" i="7"/>
  <c r="GV155" i="7"/>
  <c r="GW155" i="7"/>
  <c r="GX155" i="7"/>
  <c r="GY155" i="7"/>
  <c r="GZ155" i="7"/>
  <c r="HA155" i="7"/>
  <c r="HB155" i="7"/>
  <c r="HC155" i="7"/>
  <c r="HD155" i="7"/>
  <c r="HE155" i="7"/>
  <c r="HF155" i="7"/>
  <c r="HG155" i="7"/>
  <c r="HH155" i="7"/>
  <c r="HI155" i="7"/>
  <c r="HJ155" i="7"/>
  <c r="HK155" i="7"/>
  <c r="HL155" i="7"/>
  <c r="HM155" i="7"/>
  <c r="HN155" i="7"/>
  <c r="HO155" i="7"/>
  <c r="HP155" i="7"/>
  <c r="HQ155" i="7"/>
  <c r="HR155" i="7"/>
  <c r="HS155" i="7"/>
  <c r="HT155" i="7"/>
  <c r="HU155" i="7"/>
  <c r="HV155" i="7"/>
  <c r="HW155" i="7"/>
  <c r="HX155" i="7"/>
  <c r="HY155" i="7"/>
  <c r="HZ155" i="7"/>
  <c r="IA155" i="7"/>
  <c r="IB155" i="7"/>
  <c r="IC155" i="7"/>
  <c r="ID155" i="7"/>
  <c r="IE155" i="7"/>
  <c r="IF155" i="7"/>
  <c r="IG155" i="7"/>
  <c r="IH155" i="7"/>
  <c r="II155" i="7"/>
  <c r="IJ155" i="7"/>
  <c r="IK155" i="7"/>
  <c r="IL155" i="7"/>
  <c r="IM155" i="7"/>
  <c r="IN155" i="7"/>
  <c r="IO155" i="7"/>
  <c r="IP155" i="7"/>
  <c r="IQ155" i="7"/>
  <c r="IR155" i="7"/>
  <c r="IS155" i="7"/>
  <c r="IT155" i="7"/>
  <c r="IU155" i="7"/>
  <c r="IV155" i="7"/>
  <c r="IW155" i="7"/>
  <c r="IV145" i="7"/>
  <c r="IW145" i="7"/>
  <c r="IV146" i="7"/>
  <c r="IW146" i="7"/>
  <c r="IV147" i="7"/>
  <c r="IW147" i="7"/>
  <c r="IV148" i="7"/>
  <c r="IW148" i="7"/>
  <c r="IV149" i="7"/>
  <c r="IW149" i="7"/>
  <c r="IV150" i="7"/>
  <c r="IW150" i="7"/>
  <c r="IV151" i="7"/>
  <c r="IW151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E75" i="7" s="1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6" i="7"/>
  <c r="E13" i="7"/>
  <c r="IW5" i="7"/>
  <c r="IV5" i="7"/>
  <c r="D303" i="2"/>
  <c r="D302" i="2"/>
  <c r="C303" i="2"/>
  <c r="C304" i="2" s="1"/>
  <c r="D1" i="7"/>
  <c r="D2" i="7"/>
  <c r="V185" i="9"/>
  <c r="IT5" i="7"/>
  <c r="IU5" i="7"/>
  <c r="IT145" i="7"/>
  <c r="IU145" i="7"/>
  <c r="IT146" i="7"/>
  <c r="IU146" i="7"/>
  <c r="IT147" i="7"/>
  <c r="IU147" i="7"/>
  <c r="IT148" i="7"/>
  <c r="IU148" i="7"/>
  <c r="IT149" i="7"/>
  <c r="IU149" i="7"/>
  <c r="IT150" i="7"/>
  <c r="IU150" i="7"/>
  <c r="IT151" i="7"/>
  <c r="IU151" i="7"/>
  <c r="IS5" i="7"/>
  <c r="IS145" i="7"/>
  <c r="IS146" i="7"/>
  <c r="IS147" i="7"/>
  <c r="IS148" i="7"/>
  <c r="IS149" i="7"/>
  <c r="IS150" i="7"/>
  <c r="IS151" i="7"/>
  <c r="IO5" i="7"/>
  <c r="IP5" i="7"/>
  <c r="IQ5" i="7"/>
  <c r="IR5" i="7"/>
  <c r="IO145" i="7"/>
  <c r="IP145" i="7"/>
  <c r="IQ145" i="7"/>
  <c r="IR145" i="7"/>
  <c r="IO146" i="7"/>
  <c r="IP146" i="7"/>
  <c r="IQ146" i="7"/>
  <c r="IR146" i="7"/>
  <c r="IO147" i="7"/>
  <c r="IP147" i="7"/>
  <c r="IQ147" i="7"/>
  <c r="IR147" i="7"/>
  <c r="IO148" i="7"/>
  <c r="IP148" i="7"/>
  <c r="IQ148" i="7"/>
  <c r="IR148" i="7"/>
  <c r="IO149" i="7"/>
  <c r="IP149" i="7"/>
  <c r="IQ149" i="7"/>
  <c r="IR149" i="7"/>
  <c r="IO150" i="7"/>
  <c r="IP150" i="7"/>
  <c r="IQ150" i="7"/>
  <c r="IR150" i="7"/>
  <c r="IO151" i="7"/>
  <c r="IP151" i="7"/>
  <c r="IQ151" i="7"/>
  <c r="IR151" i="7"/>
  <c r="IE145" i="7"/>
  <c r="IF145" i="7"/>
  <c r="IG145" i="7"/>
  <c r="IH145" i="7"/>
  <c r="II145" i="7"/>
  <c r="IJ145" i="7"/>
  <c r="IK145" i="7"/>
  <c r="IL145" i="7"/>
  <c r="IM145" i="7"/>
  <c r="IN145" i="7"/>
  <c r="IE146" i="7"/>
  <c r="IF146" i="7"/>
  <c r="IG146" i="7"/>
  <c r="IH146" i="7"/>
  <c r="II146" i="7"/>
  <c r="IJ146" i="7"/>
  <c r="IK146" i="7"/>
  <c r="IL146" i="7"/>
  <c r="IM146" i="7"/>
  <c r="IN146" i="7"/>
  <c r="IE147" i="7"/>
  <c r="IF147" i="7"/>
  <c r="IG147" i="7"/>
  <c r="IH147" i="7"/>
  <c r="II147" i="7"/>
  <c r="IJ147" i="7"/>
  <c r="IK147" i="7"/>
  <c r="IL147" i="7"/>
  <c r="IM147" i="7"/>
  <c r="IN147" i="7"/>
  <c r="IE148" i="7"/>
  <c r="IF148" i="7"/>
  <c r="IG148" i="7"/>
  <c r="IH148" i="7"/>
  <c r="II148" i="7"/>
  <c r="IJ148" i="7"/>
  <c r="IK148" i="7"/>
  <c r="IL148" i="7"/>
  <c r="IM148" i="7"/>
  <c r="IN148" i="7"/>
  <c r="IE149" i="7"/>
  <c r="IF149" i="7"/>
  <c r="IG149" i="7"/>
  <c r="IH149" i="7"/>
  <c r="II149" i="7"/>
  <c r="IJ149" i="7"/>
  <c r="IK149" i="7"/>
  <c r="IL149" i="7"/>
  <c r="IM149" i="7"/>
  <c r="IN149" i="7"/>
  <c r="IE150" i="7"/>
  <c r="IF150" i="7"/>
  <c r="IG150" i="7"/>
  <c r="IH150" i="7"/>
  <c r="II150" i="7"/>
  <c r="IJ150" i="7"/>
  <c r="IK150" i="7"/>
  <c r="IL150" i="7"/>
  <c r="IM150" i="7"/>
  <c r="IN150" i="7"/>
  <c r="IE151" i="7"/>
  <c r="IF151" i="7"/>
  <c r="IG151" i="7"/>
  <c r="IH151" i="7"/>
  <c r="II151" i="7"/>
  <c r="IJ151" i="7"/>
  <c r="IK151" i="7"/>
  <c r="IL151" i="7"/>
  <c r="IM151" i="7"/>
  <c r="IN151" i="7"/>
  <c r="O2" i="8"/>
  <c r="O6" i="8"/>
  <c r="O10" i="8"/>
  <c r="O14" i="8"/>
  <c r="O18" i="8"/>
  <c r="O22" i="8"/>
  <c r="O26" i="8"/>
  <c r="O30" i="8"/>
  <c r="O34" i="8"/>
  <c r="O38" i="8"/>
  <c r="O42" i="8"/>
  <c r="O46" i="8"/>
  <c r="O50" i="8"/>
  <c r="O54" i="8"/>
  <c r="O58" i="8"/>
  <c r="O62" i="8"/>
  <c r="O66" i="8"/>
  <c r="O70" i="8"/>
  <c r="O74" i="8"/>
  <c r="O78" i="8"/>
  <c r="O82" i="8"/>
  <c r="O86" i="8"/>
  <c r="O90" i="8"/>
  <c r="O94" i="8"/>
  <c r="O98" i="8"/>
  <c r="O102" i="8"/>
  <c r="O106" i="8"/>
  <c r="O110" i="8"/>
  <c r="O114" i="8"/>
  <c r="O118" i="8"/>
  <c r="O122" i="8"/>
  <c r="O126" i="8"/>
  <c r="O130" i="8"/>
  <c r="O134" i="8"/>
  <c r="O138" i="8"/>
  <c r="O142" i="8"/>
  <c r="O146" i="8"/>
  <c r="O150" i="8"/>
  <c r="O154" i="8"/>
  <c r="O158" i="8"/>
  <c r="O162" i="8"/>
  <c r="O166" i="8"/>
  <c r="O170" i="8"/>
  <c r="O174" i="8"/>
  <c r="O178" i="8"/>
  <c r="O182" i="8"/>
  <c r="O186" i="8"/>
  <c r="O190" i="8"/>
  <c r="O194" i="8"/>
  <c r="O198" i="8"/>
  <c r="O202" i="8"/>
  <c r="O206" i="8"/>
  <c r="O210" i="8"/>
  <c r="O214" i="8"/>
  <c r="O218" i="8"/>
  <c r="O222" i="8"/>
  <c r="O226" i="8"/>
  <c r="O230" i="8"/>
  <c r="O234" i="8"/>
  <c r="O238" i="8"/>
  <c r="O242" i="8"/>
  <c r="O246" i="8"/>
  <c r="O250" i="8"/>
  <c r="O12" i="8"/>
  <c r="O16" i="8"/>
  <c r="O24" i="8"/>
  <c r="O36" i="8"/>
  <c r="O40" i="8"/>
  <c r="O48" i="8"/>
  <c r="O56" i="8"/>
  <c r="O64" i="8"/>
  <c r="O72" i="8"/>
  <c r="O80" i="8"/>
  <c r="O88" i="8"/>
  <c r="O96" i="8"/>
  <c r="O104" i="8"/>
  <c r="O112" i="8"/>
  <c r="O120" i="8"/>
  <c r="O128" i="8"/>
  <c r="O136" i="8"/>
  <c r="O144" i="8"/>
  <c r="O152" i="8"/>
  <c r="O160" i="8"/>
  <c r="O168" i="8"/>
  <c r="O176" i="8"/>
  <c r="O184" i="8"/>
  <c r="O192" i="8"/>
  <c r="O200" i="8"/>
  <c r="O208" i="8"/>
  <c r="O216" i="8"/>
  <c r="O220" i="8"/>
  <c r="O228" i="8"/>
  <c r="O236" i="8"/>
  <c r="O244" i="8"/>
  <c r="O3" i="8"/>
  <c r="O7" i="8"/>
  <c r="O11" i="8"/>
  <c r="O15" i="8"/>
  <c r="O19" i="8"/>
  <c r="O23" i="8"/>
  <c r="O27" i="8"/>
  <c r="O31" i="8"/>
  <c r="O35" i="8"/>
  <c r="O39" i="8"/>
  <c r="O43" i="8"/>
  <c r="O47" i="8"/>
  <c r="O51" i="8"/>
  <c r="O55" i="8"/>
  <c r="O59" i="8"/>
  <c r="O63" i="8"/>
  <c r="O67" i="8"/>
  <c r="O71" i="8"/>
  <c r="O75" i="8"/>
  <c r="O79" i="8"/>
  <c r="O83" i="8"/>
  <c r="O87" i="8"/>
  <c r="O91" i="8"/>
  <c r="O95" i="8"/>
  <c r="O99" i="8"/>
  <c r="O103" i="8"/>
  <c r="O107" i="8"/>
  <c r="O111" i="8"/>
  <c r="O115" i="8"/>
  <c r="O119" i="8"/>
  <c r="O123" i="8"/>
  <c r="O127" i="8"/>
  <c r="O131" i="8"/>
  <c r="O135" i="8"/>
  <c r="O139" i="8"/>
  <c r="O143" i="8"/>
  <c r="O147" i="8"/>
  <c r="O151" i="8"/>
  <c r="O155" i="8"/>
  <c r="O159" i="8"/>
  <c r="O163" i="8"/>
  <c r="O167" i="8"/>
  <c r="O171" i="8"/>
  <c r="O175" i="8"/>
  <c r="O179" i="8"/>
  <c r="O183" i="8"/>
  <c r="O187" i="8"/>
  <c r="O191" i="8"/>
  <c r="O195" i="8"/>
  <c r="O199" i="8"/>
  <c r="O203" i="8"/>
  <c r="O207" i="8"/>
  <c r="O211" i="8"/>
  <c r="O215" i="8"/>
  <c r="O219" i="8"/>
  <c r="O223" i="8"/>
  <c r="O227" i="8"/>
  <c r="O231" i="8"/>
  <c r="O235" i="8"/>
  <c r="O239" i="8"/>
  <c r="O243" i="8"/>
  <c r="O247" i="8"/>
  <c r="O251" i="8"/>
  <c r="O8" i="8"/>
  <c r="O20" i="8"/>
  <c r="O28" i="8"/>
  <c r="O32" i="8"/>
  <c r="O44" i="8"/>
  <c r="O52" i="8"/>
  <c r="O60" i="8"/>
  <c r="O68" i="8"/>
  <c r="O76" i="8"/>
  <c r="O84" i="8"/>
  <c r="O92" i="8"/>
  <c r="O100" i="8"/>
  <c r="O108" i="8"/>
  <c r="O116" i="8"/>
  <c r="O124" i="8"/>
  <c r="O132" i="8"/>
  <c r="O140" i="8"/>
  <c r="O148" i="8"/>
  <c r="O156" i="8"/>
  <c r="O164" i="8"/>
  <c r="O172" i="8"/>
  <c r="O180" i="8"/>
  <c r="O188" i="8"/>
  <c r="O196" i="8"/>
  <c r="O204" i="8"/>
  <c r="O212" i="8"/>
  <c r="O224" i="8"/>
  <c r="O232" i="8"/>
  <c r="O240" i="8"/>
  <c r="O248" i="8"/>
  <c r="O252" i="8"/>
  <c r="O4" i="8"/>
  <c r="O5" i="8"/>
  <c r="O9" i="8"/>
  <c r="O13" i="8"/>
  <c r="O17" i="8"/>
  <c r="O21" i="8"/>
  <c r="O25" i="8"/>
  <c r="O29" i="8"/>
  <c r="O33" i="8"/>
  <c r="O37" i="8"/>
  <c r="O41" i="8"/>
  <c r="O45" i="8"/>
  <c r="O49" i="8"/>
  <c r="O53" i="8"/>
  <c r="O57" i="8"/>
  <c r="O61" i="8"/>
  <c r="O65" i="8"/>
  <c r="O69" i="8"/>
  <c r="O73" i="8"/>
  <c r="O77" i="8"/>
  <c r="O81" i="8"/>
  <c r="O85" i="8"/>
  <c r="O89" i="8"/>
  <c r="O93" i="8"/>
  <c r="O97" i="8"/>
  <c r="O101" i="8"/>
  <c r="O105" i="8"/>
  <c r="O109" i="8"/>
  <c r="O113" i="8"/>
  <c r="O117" i="8"/>
  <c r="O121" i="8"/>
  <c r="O125" i="8"/>
  <c r="O129" i="8"/>
  <c r="O133" i="8"/>
  <c r="O137" i="8"/>
  <c r="O141" i="8"/>
  <c r="O145" i="8"/>
  <c r="O149" i="8"/>
  <c r="O153" i="8"/>
  <c r="O157" i="8"/>
  <c r="O161" i="8"/>
  <c r="O165" i="8"/>
  <c r="O169" i="8"/>
  <c r="O173" i="8"/>
  <c r="O177" i="8"/>
  <c r="O181" i="8"/>
  <c r="O185" i="8"/>
  <c r="O189" i="8"/>
  <c r="O193" i="8"/>
  <c r="O197" i="8"/>
  <c r="O201" i="8"/>
  <c r="O205" i="8"/>
  <c r="O209" i="8"/>
  <c r="O213" i="8"/>
  <c r="O217" i="8"/>
  <c r="O221" i="8"/>
  <c r="O225" i="8"/>
  <c r="O229" i="8"/>
  <c r="O233" i="8"/>
  <c r="O237" i="8"/>
  <c r="O241" i="8"/>
  <c r="O245" i="8"/>
  <c r="O249" i="8"/>
  <c r="N2" i="8"/>
  <c r="N6" i="8"/>
  <c r="N10" i="8"/>
  <c r="N14" i="8"/>
  <c r="N18" i="8"/>
  <c r="D252" i="8"/>
  <c r="F252" i="8"/>
  <c r="H252" i="8"/>
  <c r="J252" i="8"/>
  <c r="E249" i="8"/>
  <c r="G249" i="8"/>
  <c r="I249" i="8"/>
  <c r="K249" i="8"/>
  <c r="E248" i="8"/>
  <c r="I248" i="8"/>
  <c r="D245" i="8"/>
  <c r="E245" i="8"/>
  <c r="F245" i="8"/>
  <c r="G245" i="8"/>
  <c r="H245" i="8"/>
  <c r="I245" i="8"/>
  <c r="J245" i="8"/>
  <c r="K245" i="8"/>
  <c r="D235" i="8"/>
  <c r="D239" i="8"/>
  <c r="D243" i="8"/>
  <c r="E237" i="8"/>
  <c r="E241" i="8"/>
  <c r="F235" i="8"/>
  <c r="F239" i="8"/>
  <c r="F243" i="8"/>
  <c r="G237" i="8"/>
  <c r="G241" i="8"/>
  <c r="H235" i="8"/>
  <c r="H239" i="8"/>
  <c r="H243" i="8"/>
  <c r="I237" i="8"/>
  <c r="I241" i="8"/>
  <c r="J235" i="8"/>
  <c r="J239" i="8"/>
  <c r="J243" i="8"/>
  <c r="K237" i="8"/>
  <c r="N3" i="8"/>
  <c r="N7" i="8"/>
  <c r="N11" i="8"/>
  <c r="N15" i="8"/>
  <c r="N19" i="8"/>
  <c r="E251" i="8"/>
  <c r="G251" i="8"/>
  <c r="I251" i="8"/>
  <c r="K251" i="8"/>
  <c r="E250" i="8"/>
  <c r="G250" i="8"/>
  <c r="I250" i="8"/>
  <c r="K250" i="8"/>
  <c r="F248" i="8"/>
  <c r="J248" i="8"/>
  <c r="D246" i="8"/>
  <c r="E246" i="8"/>
  <c r="F246" i="8"/>
  <c r="G246" i="8"/>
  <c r="H246" i="8"/>
  <c r="I246" i="8"/>
  <c r="J246" i="8"/>
  <c r="K246" i="8"/>
  <c r="D236" i="8"/>
  <c r="D240" i="8"/>
  <c r="E234" i="8"/>
  <c r="E238" i="8"/>
  <c r="E242" i="8"/>
  <c r="F236" i="8"/>
  <c r="F240" i="8"/>
  <c r="G234" i="8"/>
  <c r="G238" i="8"/>
  <c r="G242" i="8"/>
  <c r="H236" i="8"/>
  <c r="H240" i="8"/>
  <c r="I234" i="8"/>
  <c r="I238" i="8"/>
  <c r="I242" i="8"/>
  <c r="J236" i="8"/>
  <c r="J240" i="8"/>
  <c r="K234" i="8"/>
  <c r="K238" i="8"/>
  <c r="K242" i="8"/>
  <c r="N4" i="8"/>
  <c r="N8" i="8"/>
  <c r="N12" i="8"/>
  <c r="N16" i="8"/>
  <c r="N20" i="8"/>
  <c r="E252" i="8"/>
  <c r="G252" i="8"/>
  <c r="I252" i="8"/>
  <c r="K252" i="8"/>
  <c r="D249" i="8"/>
  <c r="F249" i="8"/>
  <c r="H249" i="8"/>
  <c r="J249" i="8"/>
  <c r="G248" i="8"/>
  <c r="K248" i="8"/>
  <c r="D247" i="8"/>
  <c r="E247" i="8"/>
  <c r="F247" i="8"/>
  <c r="G247" i="8"/>
  <c r="H247" i="8"/>
  <c r="I247" i="8"/>
  <c r="J247" i="8"/>
  <c r="K247" i="8"/>
  <c r="D237" i="8"/>
  <c r="D241" i="8"/>
  <c r="E235" i="8"/>
  <c r="E239" i="8"/>
  <c r="E243" i="8"/>
  <c r="F237" i="8"/>
  <c r="F241" i="8"/>
  <c r="G235" i="8"/>
  <c r="G239" i="8"/>
  <c r="G243" i="8"/>
  <c r="H237" i="8"/>
  <c r="H241" i="8"/>
  <c r="I235" i="8"/>
  <c r="I239" i="8"/>
  <c r="I243" i="8"/>
  <c r="J237" i="8"/>
  <c r="J241" i="8"/>
  <c r="K235" i="8"/>
  <c r="K239" i="8"/>
  <c r="K243" i="8"/>
  <c r="N5" i="8"/>
  <c r="N9" i="8"/>
  <c r="N13" i="8"/>
  <c r="N17" i="8"/>
  <c r="D251" i="8"/>
  <c r="F251" i="8"/>
  <c r="H251" i="8"/>
  <c r="J251" i="8"/>
  <c r="D250" i="8"/>
  <c r="F250" i="8"/>
  <c r="H250" i="8"/>
  <c r="J250" i="8"/>
  <c r="D248" i="8"/>
  <c r="H248" i="8"/>
  <c r="D244" i="8"/>
  <c r="E244" i="8"/>
  <c r="F244" i="8"/>
  <c r="G244" i="8"/>
  <c r="H244" i="8"/>
  <c r="I244" i="8"/>
  <c r="J244" i="8"/>
  <c r="K244" i="8"/>
  <c r="D234" i="8"/>
  <c r="D238" i="8"/>
  <c r="D242" i="8"/>
  <c r="E236" i="8"/>
  <c r="E240" i="8"/>
  <c r="F234" i="8"/>
  <c r="F238" i="8"/>
  <c r="F242" i="8"/>
  <c r="G236" i="8"/>
  <c r="G240" i="8"/>
  <c r="H234" i="8"/>
  <c r="H238" i="8"/>
  <c r="H242" i="8"/>
  <c r="I236" i="8"/>
  <c r="I240" i="8"/>
  <c r="J234" i="8"/>
  <c r="J238" i="8"/>
  <c r="J242" i="8"/>
  <c r="K236" i="8"/>
  <c r="K240" i="8"/>
  <c r="K241" i="8"/>
  <c r="Z154" i="7"/>
  <c r="AD154" i="7"/>
  <c r="AH154" i="7"/>
  <c r="AL154" i="7"/>
  <c r="AP154" i="7"/>
  <c r="AT154" i="7"/>
  <c r="AX154" i="7"/>
  <c r="BB154" i="7"/>
  <c r="BF154" i="7"/>
  <c r="BJ154" i="7"/>
  <c r="BN154" i="7"/>
  <c r="BR154" i="7"/>
  <c r="BV154" i="7"/>
  <c r="BZ154" i="7"/>
  <c r="CD154" i="7"/>
  <c r="CH154" i="7"/>
  <c r="CL154" i="7"/>
  <c r="CP154" i="7"/>
  <c r="CT154" i="7"/>
  <c r="CX154" i="7"/>
  <c r="DB154" i="7"/>
  <c r="DF154" i="7"/>
  <c r="DJ154" i="7"/>
  <c r="DN154" i="7"/>
  <c r="DR154" i="7"/>
  <c r="DV154" i="7"/>
  <c r="DZ154" i="7"/>
  <c r="ED154" i="7"/>
  <c r="EH154" i="7"/>
  <c r="EL154" i="7"/>
  <c r="EP154" i="7"/>
  <c r="ET154" i="7"/>
  <c r="EX154" i="7"/>
  <c r="FB154" i="7"/>
  <c r="FF154" i="7"/>
  <c r="FJ154" i="7"/>
  <c r="FN154" i="7"/>
  <c r="FR154" i="7"/>
  <c r="FV154" i="7"/>
  <c r="AG154" i="7"/>
  <c r="AW154" i="7"/>
  <c r="BI154" i="7"/>
  <c r="BU154" i="7"/>
  <c r="CC154" i="7"/>
  <c r="CO154" i="7"/>
  <c r="CW154" i="7"/>
  <c r="DI154" i="7"/>
  <c r="DU154" i="7"/>
  <c r="EK154" i="7"/>
  <c r="ES154" i="7"/>
  <c r="FE154" i="7"/>
  <c r="FQ154" i="7"/>
  <c r="AA154" i="7"/>
  <c r="AE154" i="7"/>
  <c r="AI154" i="7"/>
  <c r="AM154" i="7"/>
  <c r="AQ154" i="7"/>
  <c r="AU154" i="7"/>
  <c r="AY154" i="7"/>
  <c r="BC154" i="7"/>
  <c r="BG154" i="7"/>
  <c r="BK154" i="7"/>
  <c r="BO154" i="7"/>
  <c r="BS154" i="7"/>
  <c r="BW154" i="7"/>
  <c r="CA154" i="7"/>
  <c r="CE154" i="7"/>
  <c r="CI154" i="7"/>
  <c r="CM154" i="7"/>
  <c r="CQ154" i="7"/>
  <c r="CU154" i="7"/>
  <c r="CY154" i="7"/>
  <c r="DC154" i="7"/>
  <c r="DG154" i="7"/>
  <c r="DK154" i="7"/>
  <c r="DO154" i="7"/>
  <c r="DS154" i="7"/>
  <c r="DW154" i="7"/>
  <c r="EA154" i="7"/>
  <c r="EE154" i="7"/>
  <c r="EI154" i="7"/>
  <c r="EM154" i="7"/>
  <c r="EQ154" i="7"/>
  <c r="EU154" i="7"/>
  <c r="EY154" i="7"/>
  <c r="FC154" i="7"/>
  <c r="FG154" i="7"/>
  <c r="FK154" i="7"/>
  <c r="FO154" i="7"/>
  <c r="FS154" i="7"/>
  <c r="FW154" i="7"/>
  <c r="AK154" i="7"/>
  <c r="BA154" i="7"/>
  <c r="BM154" i="7"/>
  <c r="CG154" i="7"/>
  <c r="CS154" i="7"/>
  <c r="DE154" i="7"/>
  <c r="DQ154" i="7"/>
  <c r="EC154" i="7"/>
  <c r="EW154" i="7"/>
  <c r="FI154" i="7"/>
  <c r="FU154" i="7"/>
  <c r="AB154" i="7"/>
  <c r="AF154" i="7"/>
  <c r="AJ154" i="7"/>
  <c r="AN154" i="7"/>
  <c r="AR154" i="7"/>
  <c r="AV154" i="7"/>
  <c r="AZ154" i="7"/>
  <c r="BD154" i="7"/>
  <c r="BH154" i="7"/>
  <c r="BL154" i="7"/>
  <c r="BP154" i="7"/>
  <c r="BT154" i="7"/>
  <c r="BX154" i="7"/>
  <c r="CB154" i="7"/>
  <c r="CF154" i="7"/>
  <c r="CJ154" i="7"/>
  <c r="CN154" i="7"/>
  <c r="CR154" i="7"/>
  <c r="CV154" i="7"/>
  <c r="CZ154" i="7"/>
  <c r="DD154" i="7"/>
  <c r="DH154" i="7"/>
  <c r="DL154" i="7"/>
  <c r="DP154" i="7"/>
  <c r="DT154" i="7"/>
  <c r="DX154" i="7"/>
  <c r="EB154" i="7"/>
  <c r="EF154" i="7"/>
  <c r="EJ154" i="7"/>
  <c r="EN154" i="7"/>
  <c r="ER154" i="7"/>
  <c r="EV154" i="7"/>
  <c r="EZ154" i="7"/>
  <c r="FD154" i="7"/>
  <c r="FH154" i="7"/>
  <c r="FL154" i="7"/>
  <c r="FP154" i="7"/>
  <c r="FT154" i="7"/>
  <c r="AC154" i="7"/>
  <c r="AO154" i="7"/>
  <c r="AS154" i="7"/>
  <c r="BE154" i="7"/>
  <c r="BQ154" i="7"/>
  <c r="BY154" i="7"/>
  <c r="CK154" i="7"/>
  <c r="DA154" i="7"/>
  <c r="DM154" i="7"/>
  <c r="DY154" i="7"/>
  <c r="EG154" i="7"/>
  <c r="EO154" i="7"/>
  <c r="FA154" i="7"/>
  <c r="FM154" i="7"/>
  <c r="FX154" i="7"/>
  <c r="GB154" i="7"/>
  <c r="GF154" i="7"/>
  <c r="GJ154" i="7"/>
  <c r="GN154" i="7"/>
  <c r="GE154" i="7"/>
  <c r="GM154" i="7"/>
  <c r="FY154" i="7"/>
  <c r="GC154" i="7"/>
  <c r="GG154" i="7"/>
  <c r="GK154" i="7"/>
  <c r="GO154" i="7"/>
  <c r="GI154" i="7"/>
  <c r="FZ154" i="7"/>
  <c r="GD154" i="7"/>
  <c r="GH154" i="7"/>
  <c r="GL154" i="7"/>
  <c r="GP154" i="7"/>
  <c r="GA154" i="7"/>
  <c r="GQ154" i="7"/>
  <c r="GR154" i="7"/>
  <c r="GS154" i="7"/>
  <c r="GT154" i="7"/>
  <c r="GX154" i="7"/>
  <c r="HB154" i="7"/>
  <c r="HF154" i="7"/>
  <c r="HJ154" i="7"/>
  <c r="HN154" i="7"/>
  <c r="HR154" i="7"/>
  <c r="HV154" i="7"/>
  <c r="HZ154" i="7"/>
  <c r="HS154" i="7"/>
  <c r="GV154" i="7"/>
  <c r="HD154" i="7"/>
  <c r="HL154" i="7"/>
  <c r="HT154" i="7"/>
  <c r="GW154" i="7"/>
  <c r="HE154" i="7"/>
  <c r="HI154" i="7"/>
  <c r="HQ154" i="7"/>
  <c r="HU154" i="7"/>
  <c r="HY154" i="7"/>
  <c r="GU154" i="7"/>
  <c r="GY154" i="7"/>
  <c r="HC154" i="7"/>
  <c r="HG154" i="7"/>
  <c r="HK154" i="7"/>
  <c r="HO154" i="7"/>
  <c r="HW154" i="7"/>
  <c r="GZ154" i="7"/>
  <c r="HH154" i="7"/>
  <c r="HP154" i="7"/>
  <c r="HX154" i="7"/>
  <c r="HA154" i="7"/>
  <c r="HM154" i="7"/>
  <c r="IA154" i="7"/>
  <c r="IE154" i="7"/>
  <c r="II154" i="7"/>
  <c r="IM154" i="7"/>
  <c r="IQ154" i="7"/>
  <c r="IU154" i="7"/>
  <c r="IH154" i="7"/>
  <c r="IT154" i="7"/>
  <c r="IB154" i="7"/>
  <c r="IF154" i="7"/>
  <c r="IJ154" i="7"/>
  <c r="IN154" i="7"/>
  <c r="IR154" i="7"/>
  <c r="IV154" i="7"/>
  <c r="IL154" i="7"/>
  <c r="IC154" i="7"/>
  <c r="IG154" i="7"/>
  <c r="IK154" i="7"/>
  <c r="IO154" i="7"/>
  <c r="IS154" i="7"/>
  <c r="ID154" i="7"/>
  <c r="IP154" i="7"/>
  <c r="IW154" i="7"/>
  <c r="N21" i="8"/>
  <c r="M21" i="8"/>
  <c r="N25" i="8"/>
  <c r="M25" i="8"/>
  <c r="N29" i="8"/>
  <c r="M29" i="8"/>
  <c r="N33" i="8"/>
  <c r="M33" i="8"/>
  <c r="N37" i="8"/>
  <c r="M37" i="8"/>
  <c r="N41" i="8"/>
  <c r="M41" i="8"/>
  <c r="N45" i="8"/>
  <c r="M45" i="8"/>
  <c r="N49" i="8"/>
  <c r="M49" i="8"/>
  <c r="N53" i="8"/>
  <c r="M53" i="8"/>
  <c r="N57" i="8"/>
  <c r="M57" i="8"/>
  <c r="N61" i="8"/>
  <c r="M61" i="8"/>
  <c r="N65" i="8"/>
  <c r="M65" i="8"/>
  <c r="N69" i="8"/>
  <c r="M69" i="8"/>
  <c r="N73" i="8"/>
  <c r="M73" i="8"/>
  <c r="N77" i="8"/>
  <c r="M77" i="8"/>
  <c r="N81" i="8"/>
  <c r="M81" i="8"/>
  <c r="N85" i="8"/>
  <c r="M85" i="8"/>
  <c r="N89" i="8"/>
  <c r="M89" i="8"/>
  <c r="N93" i="8"/>
  <c r="M93" i="8"/>
  <c r="N97" i="8"/>
  <c r="M97" i="8"/>
  <c r="N101" i="8"/>
  <c r="M101" i="8"/>
  <c r="N105" i="8"/>
  <c r="M105" i="8"/>
  <c r="N109" i="8"/>
  <c r="M109" i="8"/>
  <c r="N113" i="8"/>
  <c r="M113" i="8"/>
  <c r="N117" i="8"/>
  <c r="M117" i="8"/>
  <c r="N121" i="8"/>
  <c r="M121" i="8"/>
  <c r="N125" i="8"/>
  <c r="M125" i="8"/>
  <c r="N129" i="8"/>
  <c r="M129" i="8"/>
  <c r="N133" i="8"/>
  <c r="M133" i="8"/>
  <c r="N137" i="8"/>
  <c r="M137" i="8"/>
  <c r="N141" i="8"/>
  <c r="M141" i="8"/>
  <c r="N145" i="8"/>
  <c r="M145" i="8"/>
  <c r="N149" i="8"/>
  <c r="M149" i="8"/>
  <c r="N153" i="8"/>
  <c r="M153" i="8"/>
  <c r="N157" i="8"/>
  <c r="M157" i="8"/>
  <c r="N161" i="8"/>
  <c r="M161" i="8"/>
  <c r="N165" i="8"/>
  <c r="M165" i="8"/>
  <c r="N169" i="8"/>
  <c r="M169" i="8"/>
  <c r="N173" i="8"/>
  <c r="M173" i="8"/>
  <c r="N28" i="8"/>
  <c r="M28" i="8"/>
  <c r="N44" i="8"/>
  <c r="M44" i="8"/>
  <c r="N56" i="8"/>
  <c r="M56" i="8"/>
  <c r="N68" i="8"/>
  <c r="M68" i="8"/>
  <c r="N76" i="8"/>
  <c r="M76" i="8"/>
  <c r="N88" i="8"/>
  <c r="M88" i="8"/>
  <c r="N96" i="8"/>
  <c r="M96" i="8"/>
  <c r="N108" i="8"/>
  <c r="M108" i="8"/>
  <c r="N120" i="8"/>
  <c r="M120" i="8"/>
  <c r="N136" i="8"/>
  <c r="M136" i="8"/>
  <c r="N144" i="8"/>
  <c r="M144" i="8"/>
  <c r="N156" i="8"/>
  <c r="M156" i="8"/>
  <c r="N168" i="8"/>
  <c r="M168" i="8"/>
  <c r="N22" i="8"/>
  <c r="M22" i="8"/>
  <c r="N26" i="8"/>
  <c r="M26" i="8"/>
  <c r="N30" i="8"/>
  <c r="M30" i="8"/>
  <c r="N34" i="8"/>
  <c r="M34" i="8"/>
  <c r="N38" i="8"/>
  <c r="M38" i="8"/>
  <c r="N42" i="8"/>
  <c r="M42" i="8"/>
  <c r="N46" i="8"/>
  <c r="M46" i="8"/>
  <c r="N50" i="8"/>
  <c r="M50" i="8"/>
  <c r="N54" i="8"/>
  <c r="M54" i="8"/>
  <c r="N58" i="8"/>
  <c r="M58" i="8"/>
  <c r="N62" i="8"/>
  <c r="M62" i="8"/>
  <c r="N66" i="8"/>
  <c r="M66" i="8"/>
  <c r="N70" i="8"/>
  <c r="M70" i="8"/>
  <c r="N74" i="8"/>
  <c r="M74" i="8"/>
  <c r="N78" i="8"/>
  <c r="M78" i="8"/>
  <c r="N82" i="8"/>
  <c r="M82" i="8"/>
  <c r="N86" i="8"/>
  <c r="M86" i="8"/>
  <c r="N90" i="8"/>
  <c r="M90" i="8"/>
  <c r="N94" i="8"/>
  <c r="M94" i="8"/>
  <c r="N98" i="8"/>
  <c r="M98" i="8"/>
  <c r="N102" i="8"/>
  <c r="M102" i="8"/>
  <c r="N106" i="8"/>
  <c r="M106" i="8"/>
  <c r="N110" i="8"/>
  <c r="M110" i="8"/>
  <c r="N114" i="8"/>
  <c r="M114" i="8"/>
  <c r="N118" i="8"/>
  <c r="M118" i="8"/>
  <c r="N122" i="8"/>
  <c r="M122" i="8"/>
  <c r="N126" i="8"/>
  <c r="M126" i="8"/>
  <c r="N130" i="8"/>
  <c r="M130" i="8"/>
  <c r="N134" i="8"/>
  <c r="M134" i="8"/>
  <c r="N138" i="8"/>
  <c r="M138" i="8"/>
  <c r="N142" i="8"/>
  <c r="M142" i="8"/>
  <c r="N146" i="8"/>
  <c r="M146" i="8"/>
  <c r="N150" i="8"/>
  <c r="M150" i="8"/>
  <c r="N154" i="8"/>
  <c r="M154" i="8"/>
  <c r="N158" i="8"/>
  <c r="M158" i="8"/>
  <c r="N162" i="8"/>
  <c r="M162" i="8"/>
  <c r="N166" i="8"/>
  <c r="M166" i="8"/>
  <c r="N170" i="8"/>
  <c r="M170" i="8"/>
  <c r="N174" i="8"/>
  <c r="M174" i="8"/>
  <c r="N32" i="8"/>
  <c r="M32" i="8"/>
  <c r="N48" i="8"/>
  <c r="M48" i="8"/>
  <c r="N60" i="8"/>
  <c r="M60" i="8"/>
  <c r="N80" i="8"/>
  <c r="M80" i="8"/>
  <c r="N92" i="8"/>
  <c r="M92" i="8"/>
  <c r="N104" i="8"/>
  <c r="M104" i="8"/>
  <c r="N116" i="8"/>
  <c r="M116" i="8"/>
  <c r="N128" i="8"/>
  <c r="M128" i="8"/>
  <c r="N148" i="8"/>
  <c r="M148" i="8"/>
  <c r="N160" i="8"/>
  <c r="M160" i="8"/>
  <c r="N172" i="8"/>
  <c r="M172" i="8"/>
  <c r="N23" i="8"/>
  <c r="M23" i="8"/>
  <c r="N27" i="8"/>
  <c r="M27" i="8"/>
  <c r="N31" i="8"/>
  <c r="M31" i="8"/>
  <c r="N35" i="8"/>
  <c r="M35" i="8"/>
  <c r="N39" i="8"/>
  <c r="M39" i="8"/>
  <c r="N43" i="8"/>
  <c r="M43" i="8"/>
  <c r="N47" i="8"/>
  <c r="M47" i="8"/>
  <c r="N51" i="8"/>
  <c r="M51" i="8"/>
  <c r="N55" i="8"/>
  <c r="M55" i="8"/>
  <c r="N59" i="8"/>
  <c r="M59" i="8"/>
  <c r="N63" i="8"/>
  <c r="M63" i="8"/>
  <c r="N67" i="8"/>
  <c r="M67" i="8"/>
  <c r="N71" i="8"/>
  <c r="M71" i="8"/>
  <c r="N75" i="8"/>
  <c r="M75" i="8"/>
  <c r="N79" i="8"/>
  <c r="M79" i="8"/>
  <c r="N83" i="8"/>
  <c r="M83" i="8"/>
  <c r="N87" i="8"/>
  <c r="M87" i="8"/>
  <c r="N91" i="8"/>
  <c r="M91" i="8"/>
  <c r="N95" i="8"/>
  <c r="M95" i="8"/>
  <c r="N99" i="8"/>
  <c r="M99" i="8"/>
  <c r="N103" i="8"/>
  <c r="M103" i="8"/>
  <c r="N107" i="8"/>
  <c r="M107" i="8"/>
  <c r="N111" i="8"/>
  <c r="M111" i="8"/>
  <c r="N115" i="8"/>
  <c r="M115" i="8"/>
  <c r="N119" i="8"/>
  <c r="M119" i="8"/>
  <c r="N123" i="8"/>
  <c r="M123" i="8"/>
  <c r="N127" i="8"/>
  <c r="M127" i="8"/>
  <c r="N131" i="8"/>
  <c r="M131" i="8"/>
  <c r="N135" i="8"/>
  <c r="M135" i="8"/>
  <c r="N139" i="8"/>
  <c r="M139" i="8"/>
  <c r="N143" i="8"/>
  <c r="M143" i="8"/>
  <c r="N147" i="8"/>
  <c r="M147" i="8"/>
  <c r="N151" i="8"/>
  <c r="M151" i="8"/>
  <c r="N155" i="8"/>
  <c r="M155" i="8"/>
  <c r="N159" i="8"/>
  <c r="M159" i="8"/>
  <c r="N163" i="8"/>
  <c r="M163" i="8"/>
  <c r="N167" i="8"/>
  <c r="M167" i="8"/>
  <c r="N171" i="8"/>
  <c r="M171" i="8"/>
  <c r="N24" i="8"/>
  <c r="M24" i="8"/>
  <c r="N36" i="8"/>
  <c r="M36" i="8"/>
  <c r="N40" i="8"/>
  <c r="M40" i="8"/>
  <c r="N52" i="8"/>
  <c r="M52" i="8"/>
  <c r="N64" i="8"/>
  <c r="M64" i="8"/>
  <c r="N72" i="8"/>
  <c r="M72" i="8"/>
  <c r="N84" i="8"/>
  <c r="M84" i="8"/>
  <c r="N100" i="8"/>
  <c r="M100" i="8"/>
  <c r="N112" i="8"/>
  <c r="M112" i="8"/>
  <c r="N124" i="8"/>
  <c r="M124" i="8"/>
  <c r="N132" i="8"/>
  <c r="M132" i="8"/>
  <c r="N140" i="8"/>
  <c r="M140" i="8"/>
  <c r="N152" i="8"/>
  <c r="M152" i="8"/>
  <c r="N164" i="8"/>
  <c r="M164" i="8"/>
  <c r="N175" i="8"/>
  <c r="M175" i="8"/>
  <c r="N179" i="8"/>
  <c r="M179" i="8"/>
  <c r="N183" i="8"/>
  <c r="M183" i="8"/>
  <c r="N187" i="8"/>
  <c r="M187" i="8"/>
  <c r="N191" i="8"/>
  <c r="M191" i="8"/>
  <c r="N182" i="8"/>
  <c r="M182" i="8"/>
  <c r="N190" i="8"/>
  <c r="M190" i="8"/>
  <c r="N176" i="8"/>
  <c r="M176" i="8"/>
  <c r="N180" i="8"/>
  <c r="M180" i="8"/>
  <c r="N184" i="8"/>
  <c r="M184" i="8"/>
  <c r="N188" i="8"/>
  <c r="M188" i="8"/>
  <c r="N192" i="8"/>
  <c r="M192" i="8"/>
  <c r="N186" i="8"/>
  <c r="M186" i="8"/>
  <c r="N177" i="8"/>
  <c r="M177" i="8"/>
  <c r="N181" i="8"/>
  <c r="M181" i="8"/>
  <c r="N185" i="8"/>
  <c r="M185" i="8"/>
  <c r="N189" i="8"/>
  <c r="M189" i="8"/>
  <c r="N193" i="8"/>
  <c r="M193" i="8"/>
  <c r="N178" i="8"/>
  <c r="M178" i="8"/>
  <c r="N194" i="8"/>
  <c r="M194" i="8"/>
  <c r="N195" i="8"/>
  <c r="M195" i="8"/>
  <c r="N196" i="8"/>
  <c r="M196" i="8"/>
  <c r="N197" i="8"/>
  <c r="M197" i="8"/>
  <c r="N201" i="8"/>
  <c r="M201" i="8"/>
  <c r="N205" i="8"/>
  <c r="M205" i="8"/>
  <c r="N209" i="8"/>
  <c r="M209" i="8"/>
  <c r="N213" i="8"/>
  <c r="M213" i="8"/>
  <c r="N217" i="8"/>
  <c r="M217" i="8"/>
  <c r="N221" i="8"/>
  <c r="M221" i="8"/>
  <c r="N225" i="8"/>
  <c r="M225" i="8"/>
  <c r="N229" i="8"/>
  <c r="M229" i="8"/>
  <c r="N222" i="8"/>
  <c r="M222" i="8"/>
  <c r="N199" i="8"/>
  <c r="M199" i="8"/>
  <c r="N207" i="8"/>
  <c r="M207" i="8"/>
  <c r="N215" i="8"/>
  <c r="M215" i="8"/>
  <c r="N223" i="8"/>
  <c r="M223" i="8"/>
  <c r="N200" i="8"/>
  <c r="M200" i="8"/>
  <c r="N208" i="8"/>
  <c r="M208" i="8"/>
  <c r="N212" i="8"/>
  <c r="M212" i="8"/>
  <c r="N220" i="8"/>
  <c r="M220" i="8"/>
  <c r="N224" i="8"/>
  <c r="M224" i="8"/>
  <c r="N228" i="8"/>
  <c r="M228" i="8"/>
  <c r="N198" i="8"/>
  <c r="M198" i="8"/>
  <c r="N202" i="8"/>
  <c r="M202" i="8"/>
  <c r="N206" i="8"/>
  <c r="M206" i="8"/>
  <c r="N210" i="8"/>
  <c r="M210" i="8"/>
  <c r="N214" i="8"/>
  <c r="M214" i="8"/>
  <c r="N218" i="8"/>
  <c r="M218" i="8"/>
  <c r="N226" i="8"/>
  <c r="M226" i="8"/>
  <c r="N203" i="8"/>
  <c r="M203" i="8"/>
  <c r="N211" i="8"/>
  <c r="M211" i="8"/>
  <c r="N219" i="8"/>
  <c r="M219" i="8"/>
  <c r="N227" i="8"/>
  <c r="M227" i="8"/>
  <c r="N204" i="8"/>
  <c r="M204" i="8"/>
  <c r="N216" i="8"/>
  <c r="M216" i="8"/>
  <c r="N230" i="8"/>
  <c r="M230" i="8"/>
  <c r="N234" i="8"/>
  <c r="M234" i="8"/>
  <c r="N238" i="8"/>
  <c r="M238" i="8"/>
  <c r="N242" i="8"/>
  <c r="M242" i="8"/>
  <c r="N246" i="8"/>
  <c r="M246" i="8"/>
  <c r="N250" i="8"/>
  <c r="M250" i="8"/>
  <c r="N237" i="8"/>
  <c r="M237" i="8"/>
  <c r="N249" i="8"/>
  <c r="M249" i="8"/>
  <c r="N231" i="8"/>
  <c r="M231" i="8"/>
  <c r="N235" i="8"/>
  <c r="M235" i="8"/>
  <c r="N239" i="8"/>
  <c r="M239" i="8"/>
  <c r="N243" i="8"/>
  <c r="M243" i="8"/>
  <c r="N247" i="8"/>
  <c r="M247" i="8"/>
  <c r="N251" i="8"/>
  <c r="M251" i="8"/>
  <c r="N241" i="8"/>
  <c r="M241" i="8"/>
  <c r="N232" i="8"/>
  <c r="M232" i="8"/>
  <c r="N236" i="8"/>
  <c r="M236" i="8"/>
  <c r="N240" i="8"/>
  <c r="M240" i="8"/>
  <c r="N244" i="8"/>
  <c r="M244" i="8"/>
  <c r="N248" i="8"/>
  <c r="M248" i="8"/>
  <c r="N233" i="8"/>
  <c r="M233" i="8"/>
  <c r="N245" i="8"/>
  <c r="M245" i="8"/>
  <c r="N252" i="8"/>
  <c r="M252" i="8"/>
  <c r="IV157" i="7" l="1"/>
  <c r="IV158" i="7" s="1"/>
  <c r="IW157" i="7"/>
  <c r="IW158" i="7" s="1"/>
  <c r="IT157" i="7"/>
  <c r="IT158" i="7" s="1"/>
  <c r="IW142" i="7"/>
  <c r="IV142" i="7"/>
  <c r="B303" i="2"/>
  <c r="B304" i="2"/>
  <c r="C302" i="2"/>
  <c r="B302" i="2" s="1"/>
  <c r="C305" i="2"/>
  <c r="E304" i="2"/>
  <c r="IU157" i="7"/>
  <c r="IU158" i="7" s="1"/>
  <c r="IS157" i="7"/>
  <c r="IS158" i="7" s="1"/>
  <c r="IQ157" i="7"/>
  <c r="IQ158" i="7" s="1"/>
  <c r="IR157" i="7"/>
  <c r="IR158" i="7" s="1"/>
  <c r="IP157" i="7"/>
  <c r="IP158" i="7" s="1"/>
  <c r="IO157" i="7"/>
  <c r="IO158" i="7" s="1"/>
  <c r="IU142" i="7"/>
  <c r="IT142" i="7"/>
  <c r="IS142" i="7"/>
  <c r="IR142" i="7"/>
  <c r="IQ142" i="7"/>
  <c r="IP142" i="7"/>
  <c r="IO142" i="7"/>
  <c r="IN142" i="7"/>
  <c r="IM142" i="7"/>
  <c r="IL142" i="7"/>
  <c r="IK142" i="7"/>
  <c r="IJ142" i="7"/>
  <c r="II142" i="7"/>
  <c r="IH142" i="7"/>
  <c r="IG142" i="7"/>
  <c r="IF142" i="7"/>
  <c r="IF5" i="7"/>
  <c r="IG5" i="7"/>
  <c r="IG157" i="7" s="1"/>
  <c r="IG158" i="7" s="1"/>
  <c r="IH5" i="7"/>
  <c r="IH157" i="7" s="1"/>
  <c r="IH158" i="7" s="1"/>
  <c r="II5" i="7"/>
  <c r="IJ5" i="7"/>
  <c r="IJ157" i="7" s="1"/>
  <c r="IJ158" i="7" s="1"/>
  <c r="IK5" i="7"/>
  <c r="IL5" i="7"/>
  <c r="IL157" i="7" s="1"/>
  <c r="IL158" i="7" s="1"/>
  <c r="IM5" i="7"/>
  <c r="IM157" i="7" s="1"/>
  <c r="IM158" i="7" s="1"/>
  <c r="IN5" i="7"/>
  <c r="IN157" i="7" s="1"/>
  <c r="IN158" i="7" s="1"/>
  <c r="A252" i="8"/>
  <c r="A249" i="8"/>
  <c r="A251" i="8"/>
  <c r="A250" i="8"/>
  <c r="A248" i="8"/>
  <c r="A244" i="8"/>
  <c r="A240" i="8"/>
  <c r="A236" i="8"/>
  <c r="A243" i="8"/>
  <c r="A239" i="8"/>
  <c r="A235" i="8"/>
  <c r="A247" i="8"/>
  <c r="A246" i="8"/>
  <c r="A242" i="8"/>
  <c r="A238" i="8"/>
  <c r="A245" i="8"/>
  <c r="A241" i="8"/>
  <c r="A237" i="8"/>
  <c r="IV144" i="7" l="1"/>
  <c r="IV143" i="7"/>
  <c r="IW144" i="7"/>
  <c r="IW143" i="7"/>
  <c r="IF157" i="7"/>
  <c r="IF158" i="7" s="1"/>
  <c r="D304" i="2"/>
  <c r="E305" i="2"/>
  <c r="D305" i="2" s="1"/>
  <c r="C306" i="2"/>
  <c r="C307" i="2"/>
  <c r="B305" i="2"/>
  <c r="IK157" i="7"/>
  <c r="IK158" i="7" s="1"/>
  <c r="II157" i="7"/>
  <c r="II158" i="7" s="1"/>
  <c r="IT143" i="7"/>
  <c r="IT144" i="7"/>
  <c r="IU143" i="7"/>
  <c r="IU144" i="7"/>
  <c r="IS143" i="7"/>
  <c r="IS144" i="7"/>
  <c r="IO143" i="7"/>
  <c r="IO144" i="7"/>
  <c r="IP143" i="7"/>
  <c r="IP144" i="7"/>
  <c r="IQ143" i="7"/>
  <c r="IQ144" i="7"/>
  <c r="IR143" i="7"/>
  <c r="IR144" i="7"/>
  <c r="IH143" i="7"/>
  <c r="IH144" i="7"/>
  <c r="IF144" i="7"/>
  <c r="IF143" i="7"/>
  <c r="IJ144" i="7"/>
  <c r="IJ143" i="7"/>
  <c r="IN144" i="7"/>
  <c r="IN143" i="7"/>
  <c r="IG144" i="7"/>
  <c r="IG143" i="7"/>
  <c r="II143" i="7"/>
  <c r="II144" i="7"/>
  <c r="IM143" i="7"/>
  <c r="IM144" i="7"/>
  <c r="IL144" i="7"/>
  <c r="IL143" i="7"/>
  <c r="IK144" i="7"/>
  <c r="IK143" i="7"/>
  <c r="C252" i="8"/>
  <c r="B252" i="8"/>
  <c r="C251" i="8"/>
  <c r="B249" i="8"/>
  <c r="B251" i="8"/>
  <c r="C249" i="8"/>
  <c r="B250" i="8"/>
  <c r="C250" i="8"/>
  <c r="B248" i="8"/>
  <c r="B245" i="8"/>
  <c r="B247" i="8"/>
  <c r="C235" i="8"/>
  <c r="C243" i="8"/>
  <c r="B238" i="8"/>
  <c r="C241" i="8"/>
  <c r="C248" i="8"/>
  <c r="C245" i="8"/>
  <c r="C247" i="8"/>
  <c r="B235" i="8"/>
  <c r="B243" i="8"/>
  <c r="C238" i="8"/>
  <c r="B241" i="8"/>
  <c r="B244" i="8"/>
  <c r="B246" i="8"/>
  <c r="B237" i="8"/>
  <c r="C239" i="8"/>
  <c r="C236" i="8"/>
  <c r="B242" i="8"/>
  <c r="C240" i="8"/>
  <c r="C244" i="8"/>
  <c r="C246" i="8"/>
  <c r="C237" i="8"/>
  <c r="B239" i="8"/>
  <c r="B236" i="8"/>
  <c r="C242" i="8"/>
  <c r="B240" i="8"/>
  <c r="C309" i="2" l="1"/>
  <c r="C310" i="2" s="1"/>
  <c r="C308" i="2"/>
  <c r="B308" i="2" s="1"/>
  <c r="B307" i="2"/>
  <c r="E306" i="2"/>
  <c r="B306" i="2"/>
  <c r="IE5" i="7"/>
  <c r="IE157" i="7" s="1"/>
  <c r="IE158" i="7" s="1"/>
  <c r="E79" i="7"/>
  <c r="IA145" i="7"/>
  <c r="IB145" i="7"/>
  <c r="IC145" i="7"/>
  <c r="ID145" i="7"/>
  <c r="IA146" i="7"/>
  <c r="IB146" i="7"/>
  <c r="IC146" i="7"/>
  <c r="ID146" i="7"/>
  <c r="IA147" i="7"/>
  <c r="IB147" i="7"/>
  <c r="IC147" i="7"/>
  <c r="ID147" i="7"/>
  <c r="IA148" i="7"/>
  <c r="IB148" i="7"/>
  <c r="IC148" i="7"/>
  <c r="ID148" i="7"/>
  <c r="IA149" i="7"/>
  <c r="IB149" i="7"/>
  <c r="IC149" i="7"/>
  <c r="ID149" i="7"/>
  <c r="IA150" i="7"/>
  <c r="IB150" i="7"/>
  <c r="IC150" i="7"/>
  <c r="ID150" i="7"/>
  <c r="IA151" i="7"/>
  <c r="IB151" i="7"/>
  <c r="IC151" i="7"/>
  <c r="ID151" i="7"/>
  <c r="IA5" i="7"/>
  <c r="IB5" i="7"/>
  <c r="IC5" i="7"/>
  <c r="ID5" i="7"/>
  <c r="D230" i="8"/>
  <c r="E230" i="8"/>
  <c r="F230" i="8"/>
  <c r="G230" i="8"/>
  <c r="H230" i="8"/>
  <c r="I230" i="8"/>
  <c r="J230" i="8"/>
  <c r="K230" i="8"/>
  <c r="D231" i="8"/>
  <c r="E231" i="8"/>
  <c r="F231" i="8"/>
  <c r="G231" i="8"/>
  <c r="H231" i="8"/>
  <c r="I231" i="8"/>
  <c r="K231" i="8"/>
  <c r="D232" i="8"/>
  <c r="E232" i="8"/>
  <c r="F232" i="8"/>
  <c r="G232" i="8"/>
  <c r="H232" i="8"/>
  <c r="I232" i="8"/>
  <c r="J232" i="8"/>
  <c r="K232" i="8"/>
  <c r="D233" i="8"/>
  <c r="E233" i="8"/>
  <c r="F233" i="8"/>
  <c r="G233" i="8"/>
  <c r="H233" i="8"/>
  <c r="I233" i="8"/>
  <c r="J233" i="8"/>
  <c r="K233" i="8"/>
  <c r="J231" i="8"/>
  <c r="B309" i="2" l="1"/>
  <c r="E307" i="2"/>
  <c r="D307" i="2" s="1"/>
  <c r="D306" i="2"/>
  <c r="B310" i="2"/>
  <c r="IC157" i="7"/>
  <c r="IC158" i="7" s="1"/>
  <c r="IB157" i="7"/>
  <c r="IB158" i="7" s="1"/>
  <c r="IA157" i="7"/>
  <c r="IA158" i="7" s="1"/>
  <c r="IE142" i="7"/>
  <c r="ID157" i="7"/>
  <c r="ID158" i="7" s="1"/>
  <c r="ID142" i="7"/>
  <c r="IC142" i="7"/>
  <c r="IB142" i="7"/>
  <c r="IA142" i="7"/>
  <c r="HV4" i="7"/>
  <c r="HW4" i="7" s="1"/>
  <c r="HX4" i="7" s="1"/>
  <c r="HY4" i="7" s="1"/>
  <c r="HZ4" i="7" s="1"/>
  <c r="IA4" i="7" s="1"/>
  <c r="IB4" i="7" s="1"/>
  <c r="IC4" i="7" s="1"/>
  <c r="ID4" i="7" s="1"/>
  <c r="IE4" i="7" s="1"/>
  <c r="IF4" i="7" s="1"/>
  <c r="IG4" i="7" s="1"/>
  <c r="IH4" i="7" s="1"/>
  <c r="II4" i="7" s="1"/>
  <c r="IJ4" i="7" s="1"/>
  <c r="IK4" i="7" s="1"/>
  <c r="IL4" i="7" s="1"/>
  <c r="IM4" i="7" s="1"/>
  <c r="IN4" i="7" s="1"/>
  <c r="IO4" i="7" s="1"/>
  <c r="IP4" i="7" s="1"/>
  <c r="IQ4" i="7" s="1"/>
  <c r="IR4" i="7" s="1"/>
  <c r="IS4" i="7" s="1"/>
  <c r="IT4" i="7" s="1"/>
  <c r="IU4" i="7" s="1"/>
  <c r="IV4" i="7" s="1"/>
  <c r="IW4" i="7" s="1"/>
  <c r="HZ151" i="7"/>
  <c r="HY151" i="7"/>
  <c r="HX151" i="7"/>
  <c r="HW151" i="7"/>
  <c r="HV151" i="7"/>
  <c r="HZ150" i="7"/>
  <c r="HY150" i="7"/>
  <c r="HX150" i="7"/>
  <c r="HW150" i="7"/>
  <c r="HV150" i="7"/>
  <c r="HZ149" i="7"/>
  <c r="HY149" i="7"/>
  <c r="HX149" i="7"/>
  <c r="HW149" i="7"/>
  <c r="HV149" i="7"/>
  <c r="HZ148" i="7"/>
  <c r="HY148" i="7"/>
  <c r="HX148" i="7"/>
  <c r="HW148" i="7"/>
  <c r="HV148" i="7"/>
  <c r="HZ147" i="7"/>
  <c r="HY147" i="7"/>
  <c r="HX147" i="7"/>
  <c r="HW147" i="7"/>
  <c r="HV147" i="7"/>
  <c r="HZ146" i="7"/>
  <c r="HY146" i="7"/>
  <c r="HX146" i="7"/>
  <c r="HW146" i="7"/>
  <c r="HV146" i="7"/>
  <c r="HZ145" i="7"/>
  <c r="HY145" i="7"/>
  <c r="HX145" i="7"/>
  <c r="HW145" i="7"/>
  <c r="HV145" i="7"/>
  <c r="HZ5" i="7"/>
  <c r="HY5" i="7"/>
  <c r="HX5" i="7"/>
  <c r="HW5" i="7"/>
  <c r="HV5" i="7"/>
  <c r="K227" i="8"/>
  <c r="J228" i="8"/>
  <c r="I229" i="8"/>
  <c r="I225" i="8"/>
  <c r="H226" i="8"/>
  <c r="G227" i="8"/>
  <c r="F228" i="8"/>
  <c r="E229" i="8"/>
  <c r="E225" i="8"/>
  <c r="D226" i="8"/>
  <c r="J227" i="8"/>
  <c r="H229" i="8"/>
  <c r="F227" i="8"/>
  <c r="D225" i="8"/>
  <c r="K226" i="8"/>
  <c r="H225" i="8"/>
  <c r="D229" i="8"/>
  <c r="K229" i="8"/>
  <c r="K225" i="8"/>
  <c r="J226" i="8"/>
  <c r="I227" i="8"/>
  <c r="H228" i="8"/>
  <c r="G229" i="8"/>
  <c r="G225" i="8"/>
  <c r="F226" i="8"/>
  <c r="E227" i="8"/>
  <c r="D228" i="8"/>
  <c r="K228" i="8"/>
  <c r="J229" i="8"/>
  <c r="J225" i="8"/>
  <c r="I226" i="8"/>
  <c r="H227" i="8"/>
  <c r="G228" i="8"/>
  <c r="F229" i="8"/>
  <c r="F225" i="8"/>
  <c r="E226" i="8"/>
  <c r="D227" i="8"/>
  <c r="I228" i="8"/>
  <c r="G226" i="8"/>
  <c r="E228" i="8"/>
  <c r="A233" i="8"/>
  <c r="A232" i="8"/>
  <c r="A234" i="8"/>
  <c r="A231" i="8"/>
  <c r="A230" i="8"/>
  <c r="E308" i="2" l="1"/>
  <c r="IE143" i="7"/>
  <c r="IE144" i="7"/>
  <c r="IC143" i="7"/>
  <c r="IC144" i="7"/>
  <c r="ID143" i="7"/>
  <c r="ID144" i="7"/>
  <c r="IB143" i="7"/>
  <c r="IB144" i="7"/>
  <c r="IA144" i="7"/>
  <c r="IA143" i="7"/>
  <c r="HX157" i="7"/>
  <c r="HX158" i="7" s="1"/>
  <c r="HV157" i="7"/>
  <c r="HV158" i="7" s="1"/>
  <c r="HY157" i="7"/>
  <c r="HY158" i="7" s="1"/>
  <c r="HW157" i="7"/>
  <c r="HW158" i="7" s="1"/>
  <c r="HV142" i="7"/>
  <c r="HW142" i="7"/>
  <c r="HX142" i="7"/>
  <c r="HY142" i="7"/>
  <c r="HZ142" i="7"/>
  <c r="HZ157" i="7"/>
  <c r="HZ158" i="7" s="1"/>
  <c r="B4" i="10"/>
  <c r="HQ5" i="7"/>
  <c r="HR5" i="7"/>
  <c r="HS5" i="7"/>
  <c r="HT5" i="7"/>
  <c r="HU5" i="7"/>
  <c r="HQ145" i="7"/>
  <c r="HR145" i="7"/>
  <c r="HS145" i="7"/>
  <c r="HT145" i="7"/>
  <c r="HU145" i="7"/>
  <c r="HQ146" i="7"/>
  <c r="HR146" i="7"/>
  <c r="HS146" i="7"/>
  <c r="HT146" i="7"/>
  <c r="HU146" i="7"/>
  <c r="HQ147" i="7"/>
  <c r="HR147" i="7"/>
  <c r="HS147" i="7"/>
  <c r="HT147" i="7"/>
  <c r="HU147" i="7"/>
  <c r="HQ148" i="7"/>
  <c r="HR148" i="7"/>
  <c r="HS148" i="7"/>
  <c r="HT148" i="7"/>
  <c r="HU148" i="7"/>
  <c r="HQ149" i="7"/>
  <c r="HR149" i="7"/>
  <c r="HS149" i="7"/>
  <c r="HT149" i="7"/>
  <c r="HU149" i="7"/>
  <c r="HQ150" i="7"/>
  <c r="HR150" i="7"/>
  <c r="HS150" i="7"/>
  <c r="HT150" i="7"/>
  <c r="HU150" i="7"/>
  <c r="HQ151" i="7"/>
  <c r="HR151" i="7"/>
  <c r="HS151" i="7"/>
  <c r="HT151" i="7"/>
  <c r="HU151" i="7"/>
  <c r="D220" i="8"/>
  <c r="D224" i="8"/>
  <c r="E223" i="8"/>
  <c r="F222" i="8"/>
  <c r="G221" i="8"/>
  <c r="H220" i="8"/>
  <c r="H224" i="8"/>
  <c r="I223" i="8"/>
  <c r="J222" i="8"/>
  <c r="K221" i="8"/>
  <c r="D221" i="8"/>
  <c r="E220" i="8"/>
  <c r="E224" i="8"/>
  <c r="F223" i="8"/>
  <c r="G222" i="8"/>
  <c r="H221" i="8"/>
  <c r="I220" i="8"/>
  <c r="I224" i="8"/>
  <c r="J223" i="8"/>
  <c r="K222" i="8"/>
  <c r="D222" i="8"/>
  <c r="E221" i="8"/>
  <c r="F220" i="8"/>
  <c r="F224" i="8"/>
  <c r="G223" i="8"/>
  <c r="H222" i="8"/>
  <c r="I221" i="8"/>
  <c r="J220" i="8"/>
  <c r="J224" i="8"/>
  <c r="K223" i="8"/>
  <c r="K224" i="8"/>
  <c r="D223" i="8"/>
  <c r="E222" i="8"/>
  <c r="F221" i="8"/>
  <c r="G220" i="8"/>
  <c r="G224" i="8"/>
  <c r="H223" i="8"/>
  <c r="I222" i="8"/>
  <c r="J221" i="8"/>
  <c r="K220" i="8"/>
  <c r="B232" i="8"/>
  <c r="B231" i="8"/>
  <c r="C232" i="8"/>
  <c r="C231" i="8"/>
  <c r="B234" i="8"/>
  <c r="B233" i="8"/>
  <c r="C230" i="8"/>
  <c r="C234" i="8"/>
  <c r="C233" i="8"/>
  <c r="B230" i="8"/>
  <c r="A226" i="8"/>
  <c r="A227" i="8"/>
  <c r="A228" i="8"/>
  <c r="A225" i="8"/>
  <c r="A229" i="8"/>
  <c r="HQ2" i="7"/>
  <c r="HR2" i="7"/>
  <c r="HS2" i="7"/>
  <c r="E309" i="2" l="1"/>
  <c r="D309" i="2" s="1"/>
  <c r="D308" i="2"/>
  <c r="HZ144" i="7"/>
  <c r="HZ143" i="7"/>
  <c r="HV144" i="7"/>
  <c r="HV143" i="7"/>
  <c r="HW143" i="7"/>
  <c r="HW144" i="7"/>
  <c r="HX143" i="7"/>
  <c r="HX144" i="7"/>
  <c r="HY143" i="7"/>
  <c r="HY144" i="7"/>
  <c r="HT157" i="7"/>
  <c r="HT158" i="7" s="1"/>
  <c r="HR157" i="7"/>
  <c r="HR158" i="7" s="1"/>
  <c r="HQ157" i="7"/>
  <c r="HQ158" i="7" s="1"/>
  <c r="HU157" i="7"/>
  <c r="HU158" i="7" s="1"/>
  <c r="HS157" i="7"/>
  <c r="HS158" i="7" s="1"/>
  <c r="HU142" i="7"/>
  <c r="HT142" i="7"/>
  <c r="HS142" i="7"/>
  <c r="HR142" i="7"/>
  <c r="HQ142" i="7"/>
  <c r="J2" i="2"/>
  <c r="H2" i="2"/>
  <c r="E103" i="7"/>
  <c r="O190" i="9"/>
  <c r="P190" i="9"/>
  <c r="Q190" i="9"/>
  <c r="R190" i="9"/>
  <c r="S190" i="9"/>
  <c r="T190" i="9"/>
  <c r="U190" i="9"/>
  <c r="V190" i="9"/>
  <c r="P189" i="9"/>
  <c r="Q189" i="9"/>
  <c r="R189" i="9"/>
  <c r="S189" i="9"/>
  <c r="T189" i="9"/>
  <c r="U189" i="9"/>
  <c r="V189" i="9"/>
  <c r="O189" i="9"/>
  <c r="N190" i="9"/>
  <c r="N189" i="9"/>
  <c r="A2" i="7"/>
  <c r="HN145" i="7"/>
  <c r="HO145" i="7"/>
  <c r="HP145" i="7"/>
  <c r="HN146" i="7"/>
  <c r="HO146" i="7"/>
  <c r="HP146" i="7"/>
  <c r="HN147" i="7"/>
  <c r="HO147" i="7"/>
  <c r="HP147" i="7"/>
  <c r="HN148" i="7"/>
  <c r="HO148" i="7"/>
  <c r="HP148" i="7"/>
  <c r="HN149" i="7"/>
  <c r="HO149" i="7"/>
  <c r="HP149" i="7"/>
  <c r="HN150" i="7"/>
  <c r="HO150" i="7"/>
  <c r="HP150" i="7"/>
  <c r="HN151" i="7"/>
  <c r="HO151" i="7"/>
  <c r="HP151" i="7"/>
  <c r="HO2" i="7"/>
  <c r="HO142" i="7" s="1"/>
  <c r="HN5" i="7"/>
  <c r="HO5" i="7"/>
  <c r="HP5" i="7"/>
  <c r="HN2" i="7"/>
  <c r="HN142" i="7" s="1"/>
  <c r="N185" i="9"/>
  <c r="O185" i="9"/>
  <c r="P185" i="9"/>
  <c r="Q185" i="9"/>
  <c r="R185" i="9"/>
  <c r="S185" i="9"/>
  <c r="T185" i="9"/>
  <c r="U185" i="9"/>
  <c r="N186" i="9"/>
  <c r="O186" i="9"/>
  <c r="P186" i="9"/>
  <c r="Q186" i="9"/>
  <c r="R186" i="9"/>
  <c r="S186" i="9"/>
  <c r="T186" i="9"/>
  <c r="U186" i="9"/>
  <c r="V186" i="9"/>
  <c r="N187" i="9"/>
  <c r="O187" i="9"/>
  <c r="P187" i="9"/>
  <c r="Q187" i="9"/>
  <c r="R187" i="9"/>
  <c r="S187" i="9"/>
  <c r="T187" i="9"/>
  <c r="U187" i="9"/>
  <c r="V187" i="9"/>
  <c r="N188" i="9"/>
  <c r="O188" i="9"/>
  <c r="P188" i="9"/>
  <c r="Q188" i="9"/>
  <c r="R188" i="9"/>
  <c r="S188" i="9"/>
  <c r="T188" i="9"/>
  <c r="U188" i="9"/>
  <c r="V188" i="9"/>
  <c r="HI145" i="7"/>
  <c r="HJ145" i="7"/>
  <c r="HK145" i="7"/>
  <c r="HL145" i="7"/>
  <c r="HM145" i="7"/>
  <c r="HI146" i="7"/>
  <c r="HJ146" i="7"/>
  <c r="HK146" i="7"/>
  <c r="HL146" i="7"/>
  <c r="HM146" i="7"/>
  <c r="HI147" i="7"/>
  <c r="HJ147" i="7"/>
  <c r="HK147" i="7"/>
  <c r="HL147" i="7"/>
  <c r="HM147" i="7"/>
  <c r="HI148" i="7"/>
  <c r="HJ148" i="7"/>
  <c r="HK148" i="7"/>
  <c r="HL148" i="7"/>
  <c r="HM148" i="7"/>
  <c r="HI149" i="7"/>
  <c r="HJ149" i="7"/>
  <c r="HK149" i="7"/>
  <c r="HL149" i="7"/>
  <c r="HM149" i="7"/>
  <c r="HI150" i="7"/>
  <c r="HJ150" i="7"/>
  <c r="HK150" i="7"/>
  <c r="HL150" i="7"/>
  <c r="HM150" i="7"/>
  <c r="HI151" i="7"/>
  <c r="HJ151" i="7"/>
  <c r="HK151" i="7"/>
  <c r="HL151" i="7"/>
  <c r="HM151" i="7"/>
  <c r="HI142" i="7"/>
  <c r="HJ142" i="7"/>
  <c r="HK142" i="7"/>
  <c r="HL142" i="7"/>
  <c r="HM142" i="7"/>
  <c r="E74" i="7"/>
  <c r="E81" i="7"/>
  <c r="E82" i="7"/>
  <c r="HJ5" i="7"/>
  <c r="HI5" i="7"/>
  <c r="HK5" i="7"/>
  <c r="HL5" i="7"/>
  <c r="HM5" i="7"/>
  <c r="N179" i="9"/>
  <c r="O179" i="9"/>
  <c r="P179" i="9"/>
  <c r="Q179" i="9"/>
  <c r="R179" i="9"/>
  <c r="S179" i="9"/>
  <c r="T179" i="9"/>
  <c r="U179" i="9"/>
  <c r="V179" i="9"/>
  <c r="N180" i="9"/>
  <c r="O180" i="9"/>
  <c r="P180" i="9"/>
  <c r="Q180" i="9"/>
  <c r="R180" i="9"/>
  <c r="S180" i="9"/>
  <c r="T180" i="9"/>
  <c r="U180" i="9"/>
  <c r="V180" i="9"/>
  <c r="N181" i="9"/>
  <c r="O181" i="9"/>
  <c r="P181" i="9"/>
  <c r="Q181" i="9"/>
  <c r="R181" i="9"/>
  <c r="S181" i="9"/>
  <c r="T181" i="9"/>
  <c r="U181" i="9"/>
  <c r="V181" i="9"/>
  <c r="N182" i="9"/>
  <c r="O182" i="9"/>
  <c r="P182" i="9"/>
  <c r="Q182" i="9"/>
  <c r="R182" i="9"/>
  <c r="S182" i="9"/>
  <c r="T182" i="9"/>
  <c r="U182" i="9"/>
  <c r="V182" i="9"/>
  <c r="N183" i="9"/>
  <c r="O183" i="9"/>
  <c r="P183" i="9"/>
  <c r="Q183" i="9"/>
  <c r="R183" i="9"/>
  <c r="S183" i="9"/>
  <c r="T183" i="9"/>
  <c r="U183" i="9"/>
  <c r="V183" i="9"/>
  <c r="N184" i="9"/>
  <c r="O184" i="9"/>
  <c r="P184" i="9"/>
  <c r="Q184" i="9"/>
  <c r="R184" i="9"/>
  <c r="S184" i="9"/>
  <c r="T184" i="9"/>
  <c r="U184" i="9"/>
  <c r="V184" i="9"/>
  <c r="HD142" i="7"/>
  <c r="HE142" i="7"/>
  <c r="HF142" i="7"/>
  <c r="HG142" i="7"/>
  <c r="HH142" i="7"/>
  <c r="HE144" i="7"/>
  <c r="HF144" i="7"/>
  <c r="HD145" i="7"/>
  <c r="HE145" i="7"/>
  <c r="HF145" i="7"/>
  <c r="HG145" i="7"/>
  <c r="HH145" i="7"/>
  <c r="HD146" i="7"/>
  <c r="HE146" i="7"/>
  <c r="HF146" i="7"/>
  <c r="HG146" i="7"/>
  <c r="HH146" i="7"/>
  <c r="HD147" i="7"/>
  <c r="HE147" i="7"/>
  <c r="HF147" i="7"/>
  <c r="HG147" i="7"/>
  <c r="HH147" i="7"/>
  <c r="HD148" i="7"/>
  <c r="HE148" i="7"/>
  <c r="HF148" i="7"/>
  <c r="HG148" i="7"/>
  <c r="HH148" i="7"/>
  <c r="HD149" i="7"/>
  <c r="HE149" i="7"/>
  <c r="HF149" i="7"/>
  <c r="HG149" i="7"/>
  <c r="HH149" i="7"/>
  <c r="HD150" i="7"/>
  <c r="HE150" i="7"/>
  <c r="HF150" i="7"/>
  <c r="HG150" i="7"/>
  <c r="HH150" i="7"/>
  <c r="HD151" i="7"/>
  <c r="HE151" i="7"/>
  <c r="HF151" i="7"/>
  <c r="HG151" i="7"/>
  <c r="HH151" i="7"/>
  <c r="HH5" i="7"/>
  <c r="HG5" i="7"/>
  <c r="HE5" i="7"/>
  <c r="HF5" i="7"/>
  <c r="HD5" i="7"/>
  <c r="K218" i="8"/>
  <c r="D219" i="8"/>
  <c r="F217" i="8"/>
  <c r="G218" i="8"/>
  <c r="H219" i="8"/>
  <c r="J217" i="8"/>
  <c r="K211" i="8"/>
  <c r="D212" i="8"/>
  <c r="D216" i="8"/>
  <c r="E215" i="8"/>
  <c r="F214" i="8"/>
  <c r="G213" i="8"/>
  <c r="H212" i="8"/>
  <c r="H216" i="8"/>
  <c r="I215" i="8"/>
  <c r="J214" i="8"/>
  <c r="A213" i="8"/>
  <c r="A209" i="8"/>
  <c r="C209" i="8"/>
  <c r="D210" i="8"/>
  <c r="E209" i="8"/>
  <c r="F208" i="8"/>
  <c r="H210" i="8"/>
  <c r="K207" i="8"/>
  <c r="K215" i="8"/>
  <c r="K219" i="8"/>
  <c r="E217" i="8"/>
  <c r="F218" i="8"/>
  <c r="G219" i="8"/>
  <c r="I217" i="8"/>
  <c r="J218" i="8"/>
  <c r="K212" i="8"/>
  <c r="D213" i="8"/>
  <c r="E212" i="8"/>
  <c r="E216" i="8"/>
  <c r="F215" i="8"/>
  <c r="G214" i="8"/>
  <c r="H213" i="8"/>
  <c r="I212" i="8"/>
  <c r="I216" i="8"/>
  <c r="J215" i="8"/>
  <c r="A214" i="8"/>
  <c r="A210" i="8"/>
  <c r="D207" i="8"/>
  <c r="D211" i="8"/>
  <c r="E210" i="8"/>
  <c r="F209" i="8"/>
  <c r="G208" i="8"/>
  <c r="H207" i="8"/>
  <c r="H211" i="8"/>
  <c r="I210" i="8"/>
  <c r="J209" i="8"/>
  <c r="K208" i="8"/>
  <c r="G211" i="8"/>
  <c r="I209" i="8"/>
  <c r="K216" i="8"/>
  <c r="D217" i="8"/>
  <c r="E218" i="8"/>
  <c r="F219" i="8"/>
  <c r="H217" i="8"/>
  <c r="I218" i="8"/>
  <c r="J219" i="8"/>
  <c r="K213" i="8"/>
  <c r="D214" i="8"/>
  <c r="E213" i="8"/>
  <c r="F212" i="8"/>
  <c r="F216" i="8"/>
  <c r="G215" i="8"/>
  <c r="H214" i="8"/>
  <c r="I213" i="8"/>
  <c r="J212" i="8"/>
  <c r="J216" i="8"/>
  <c r="A215" i="8"/>
  <c r="A207" i="8"/>
  <c r="A211" i="8"/>
  <c r="D208" i="8"/>
  <c r="E207" i="8"/>
  <c r="E211" i="8"/>
  <c r="F210" i="8"/>
  <c r="G209" i="8"/>
  <c r="H208" i="8"/>
  <c r="I207" i="8"/>
  <c r="I211" i="8"/>
  <c r="J210" i="8"/>
  <c r="K209" i="8"/>
  <c r="G207" i="8"/>
  <c r="J208" i="8"/>
  <c r="K217" i="8"/>
  <c r="D218" i="8"/>
  <c r="E219" i="8"/>
  <c r="G217" i="8"/>
  <c r="H218" i="8"/>
  <c r="I219" i="8"/>
  <c r="A218" i="8"/>
  <c r="A217" i="8"/>
  <c r="K210" i="8"/>
  <c r="K214" i="8"/>
  <c r="D215" i="8"/>
  <c r="E214" i="8"/>
  <c r="F213" i="8"/>
  <c r="G212" i="8"/>
  <c r="G216" i="8"/>
  <c r="H215" i="8"/>
  <c r="I214" i="8"/>
  <c r="J213" i="8"/>
  <c r="A212" i="8"/>
  <c r="A216" i="8"/>
  <c r="A208" i="8"/>
  <c r="C208" i="8"/>
  <c r="D209" i="8"/>
  <c r="E208" i="8"/>
  <c r="F207" i="8"/>
  <c r="F211" i="8"/>
  <c r="G210" i="8"/>
  <c r="H209" i="8"/>
  <c r="I208" i="8"/>
  <c r="J207" i="8"/>
  <c r="J211" i="8"/>
  <c r="C225" i="8"/>
  <c r="B227" i="8"/>
  <c r="B225" i="8"/>
  <c r="C227" i="8"/>
  <c r="C229" i="8"/>
  <c r="B226" i="8"/>
  <c r="B228" i="8"/>
  <c r="B229" i="8"/>
  <c r="C226" i="8"/>
  <c r="C228" i="8"/>
  <c r="A221" i="8"/>
  <c r="A220" i="8"/>
  <c r="A223" i="8"/>
  <c r="A224" i="8"/>
  <c r="A222" i="8"/>
  <c r="HP2" i="7"/>
  <c r="HE143" i="7" l="1"/>
  <c r="HM143" i="7"/>
  <c r="HI143" i="7"/>
  <c r="HH144" i="7"/>
  <c r="HD144" i="7"/>
  <c r="HL144" i="7"/>
  <c r="HG144" i="7"/>
  <c r="HK144" i="7"/>
  <c r="HF143" i="7"/>
  <c r="HJ144" i="7"/>
  <c r="E310" i="2"/>
  <c r="D310" i="2" s="1"/>
  <c r="HI144" i="7"/>
  <c r="HJ143" i="7"/>
  <c r="HQ143" i="7"/>
  <c r="HQ144" i="7"/>
  <c r="HU144" i="7"/>
  <c r="HU143" i="7"/>
  <c r="HT144" i="7"/>
  <c r="HT143" i="7"/>
  <c r="HS143" i="7"/>
  <c r="HS144" i="7"/>
  <c r="HR144" i="7"/>
  <c r="HR143" i="7"/>
  <c r="HP142" i="7"/>
  <c r="HN143" i="7"/>
  <c r="HH157" i="7"/>
  <c r="HH158" i="7" s="1"/>
  <c r="HD157" i="7"/>
  <c r="HD158" i="7" s="1"/>
  <c r="HM144" i="7"/>
  <c r="HO157" i="7"/>
  <c r="HO158" i="7" s="1"/>
  <c r="HO143" i="7"/>
  <c r="HG143" i="7"/>
  <c r="HN157" i="7"/>
  <c r="HN158" i="7" s="1"/>
  <c r="HP157" i="7"/>
  <c r="HP158" i="7" s="1"/>
  <c r="HN144" i="7"/>
  <c r="HO144" i="7"/>
  <c r="HG157" i="7"/>
  <c r="HG158" i="7" s="1"/>
  <c r="HF157" i="7"/>
  <c r="HF158" i="7" s="1"/>
  <c r="HK157" i="7"/>
  <c r="HK158" i="7" s="1"/>
  <c r="HK143" i="7"/>
  <c r="HM157" i="7"/>
  <c r="HM158" i="7" s="1"/>
  <c r="HI157" i="7"/>
  <c r="HI158" i="7" s="1"/>
  <c r="HL143" i="7"/>
  <c r="HJ157" i="7"/>
  <c r="HJ158" i="7" s="1"/>
  <c r="HE157" i="7"/>
  <c r="HE158" i="7" s="1"/>
  <c r="HL157" i="7"/>
  <c r="HL158" i="7" s="1"/>
  <c r="HH143" i="7"/>
  <c r="HD143" i="7"/>
  <c r="B208" i="8"/>
  <c r="C207" i="8"/>
  <c r="B209" i="8"/>
  <c r="B213" i="8"/>
  <c r="B217" i="8"/>
  <c r="B216" i="8"/>
  <c r="C215" i="8"/>
  <c r="C213" i="8"/>
  <c r="B218" i="8"/>
  <c r="C217" i="8"/>
  <c r="B215" i="8"/>
  <c r="B211" i="8"/>
  <c r="B212" i="8"/>
  <c r="C210" i="8"/>
  <c r="B210" i="8"/>
  <c r="C218" i="8"/>
  <c r="B214" i="8"/>
  <c r="B207" i="8"/>
  <c r="C211" i="8"/>
  <c r="C214" i="8"/>
  <c r="C212" i="8"/>
  <c r="C216" i="8"/>
  <c r="C220" i="8"/>
  <c r="B223" i="8"/>
  <c r="B221" i="8"/>
  <c r="C224" i="8"/>
  <c r="B222" i="8"/>
  <c r="B224" i="8"/>
  <c r="C222" i="8"/>
  <c r="B220" i="8"/>
  <c r="C223" i="8"/>
  <c r="C221" i="8"/>
  <c r="A219" i="8"/>
  <c r="B2" i="2" l="1"/>
  <c r="DT148" i="7"/>
  <c r="HP143" i="7"/>
  <c r="HP144" i="7"/>
  <c r="HC151" i="7"/>
  <c r="HC150" i="7"/>
  <c r="HC149" i="7"/>
  <c r="HC148" i="7"/>
  <c r="HC147" i="7"/>
  <c r="HC146" i="7"/>
  <c r="HC145" i="7"/>
  <c r="HC142" i="7"/>
  <c r="HC5" i="7"/>
  <c r="V178" i="9"/>
  <c r="U178" i="9"/>
  <c r="T178" i="9"/>
  <c r="S178" i="9"/>
  <c r="R178" i="9"/>
  <c r="Q178" i="9"/>
  <c r="P178" i="9"/>
  <c r="O178" i="9"/>
  <c r="N178" i="9"/>
  <c r="N170" i="9"/>
  <c r="O170" i="9"/>
  <c r="P170" i="9"/>
  <c r="Q170" i="9"/>
  <c r="R170" i="9"/>
  <c r="S170" i="9"/>
  <c r="T170" i="9"/>
  <c r="U170" i="9"/>
  <c r="V170" i="9"/>
  <c r="N171" i="9"/>
  <c r="O171" i="9"/>
  <c r="P171" i="9"/>
  <c r="Q171" i="9"/>
  <c r="R171" i="9"/>
  <c r="S171" i="9"/>
  <c r="T171" i="9"/>
  <c r="U171" i="9"/>
  <c r="V171" i="9"/>
  <c r="N172" i="9"/>
  <c r="O172" i="9"/>
  <c r="P172" i="9"/>
  <c r="Q172" i="9"/>
  <c r="R172" i="9"/>
  <c r="S172" i="9"/>
  <c r="T172" i="9"/>
  <c r="U172" i="9"/>
  <c r="V172" i="9"/>
  <c r="N173" i="9"/>
  <c r="O173" i="9"/>
  <c r="P173" i="9"/>
  <c r="Q173" i="9"/>
  <c r="R173" i="9"/>
  <c r="S173" i="9"/>
  <c r="T173" i="9"/>
  <c r="U173" i="9"/>
  <c r="V173" i="9"/>
  <c r="N174" i="9"/>
  <c r="O174" i="9"/>
  <c r="P174" i="9"/>
  <c r="Q174" i="9"/>
  <c r="R174" i="9"/>
  <c r="S174" i="9"/>
  <c r="T174" i="9"/>
  <c r="U174" i="9"/>
  <c r="V174" i="9"/>
  <c r="N175" i="9"/>
  <c r="O175" i="9"/>
  <c r="P175" i="9"/>
  <c r="Q175" i="9"/>
  <c r="R175" i="9"/>
  <c r="S175" i="9"/>
  <c r="T175" i="9"/>
  <c r="U175" i="9"/>
  <c r="V175" i="9"/>
  <c r="O176" i="9"/>
  <c r="P176" i="9"/>
  <c r="Q176" i="9"/>
  <c r="R176" i="9"/>
  <c r="S176" i="9"/>
  <c r="T176" i="9"/>
  <c r="U176" i="9"/>
  <c r="V176" i="9"/>
  <c r="N177" i="9"/>
  <c r="O177" i="9"/>
  <c r="P177" i="9"/>
  <c r="Q177" i="9"/>
  <c r="R177" i="9"/>
  <c r="S177" i="9"/>
  <c r="T177" i="9"/>
  <c r="U177" i="9"/>
  <c r="V177" i="9"/>
  <c r="G142" i="7"/>
  <c r="H142" i="7"/>
  <c r="I142" i="7"/>
  <c r="J142" i="7"/>
  <c r="K142" i="7"/>
  <c r="L142" i="7"/>
  <c r="M142" i="7"/>
  <c r="N142" i="7"/>
  <c r="O142" i="7"/>
  <c r="P142" i="7"/>
  <c r="Q142" i="7"/>
  <c r="R142" i="7"/>
  <c r="S142" i="7"/>
  <c r="T142" i="7"/>
  <c r="U142" i="7"/>
  <c r="V142" i="7"/>
  <c r="W142" i="7"/>
  <c r="X142" i="7"/>
  <c r="Y142" i="7"/>
  <c r="Z142" i="7"/>
  <c r="AA142" i="7"/>
  <c r="AB142" i="7"/>
  <c r="AC142" i="7"/>
  <c r="AD142" i="7"/>
  <c r="AE142" i="7"/>
  <c r="AF142" i="7"/>
  <c r="AG142" i="7"/>
  <c r="AH142" i="7"/>
  <c r="AI142" i="7"/>
  <c r="AJ142" i="7"/>
  <c r="AK142" i="7"/>
  <c r="AL142" i="7"/>
  <c r="AM142" i="7"/>
  <c r="AN142" i="7"/>
  <c r="AO142" i="7"/>
  <c r="AP142" i="7"/>
  <c r="AQ142" i="7"/>
  <c r="AR142" i="7"/>
  <c r="AS142" i="7"/>
  <c r="AT142" i="7"/>
  <c r="AU142" i="7"/>
  <c r="AV142" i="7"/>
  <c r="AW142" i="7"/>
  <c r="AX142" i="7"/>
  <c r="AY142" i="7"/>
  <c r="AZ142" i="7"/>
  <c r="BA142" i="7"/>
  <c r="BB142" i="7"/>
  <c r="BC142" i="7"/>
  <c r="BD142" i="7"/>
  <c r="BE142" i="7"/>
  <c r="BF142" i="7"/>
  <c r="BG142" i="7"/>
  <c r="BH142" i="7"/>
  <c r="BI142" i="7"/>
  <c r="BJ142" i="7"/>
  <c r="BK142" i="7"/>
  <c r="BL142" i="7"/>
  <c r="BM142" i="7"/>
  <c r="BN142" i="7"/>
  <c r="BO142" i="7"/>
  <c r="BP142" i="7"/>
  <c r="BQ142" i="7"/>
  <c r="BR142" i="7"/>
  <c r="BS142" i="7"/>
  <c r="BT142" i="7"/>
  <c r="BU142" i="7"/>
  <c r="BV142" i="7"/>
  <c r="BW142" i="7"/>
  <c r="BX142" i="7"/>
  <c r="BY142" i="7"/>
  <c r="BZ142" i="7"/>
  <c r="CA142" i="7"/>
  <c r="CB142" i="7"/>
  <c r="CC142" i="7"/>
  <c r="CD142" i="7"/>
  <c r="CE142" i="7"/>
  <c r="CF142" i="7"/>
  <c r="CG142" i="7"/>
  <c r="CH142" i="7"/>
  <c r="CI142" i="7"/>
  <c r="CJ142" i="7"/>
  <c r="CK142" i="7"/>
  <c r="CL142" i="7"/>
  <c r="CM142" i="7"/>
  <c r="CN142" i="7"/>
  <c r="CO142" i="7"/>
  <c r="CP142" i="7"/>
  <c r="CQ142" i="7"/>
  <c r="CR142" i="7"/>
  <c r="CS142" i="7"/>
  <c r="CT142" i="7"/>
  <c r="CU142" i="7"/>
  <c r="CV142" i="7"/>
  <c r="CW142" i="7"/>
  <c r="CX142" i="7"/>
  <c r="CY142" i="7"/>
  <c r="CZ142" i="7"/>
  <c r="DA142" i="7"/>
  <c r="DB142" i="7"/>
  <c r="DC142" i="7"/>
  <c r="DD142" i="7"/>
  <c r="DE142" i="7"/>
  <c r="DF142" i="7"/>
  <c r="DG142" i="7"/>
  <c r="DH142" i="7"/>
  <c r="DI142" i="7"/>
  <c r="DJ142" i="7"/>
  <c r="DK142" i="7"/>
  <c r="DL142" i="7"/>
  <c r="DM142" i="7"/>
  <c r="DN142" i="7"/>
  <c r="DO142" i="7"/>
  <c r="DP142" i="7"/>
  <c r="DQ142" i="7"/>
  <c r="DR142" i="7"/>
  <c r="DS142" i="7"/>
  <c r="DT142" i="7"/>
  <c r="DU142" i="7"/>
  <c r="DV142" i="7"/>
  <c r="DW142" i="7"/>
  <c r="DX142" i="7"/>
  <c r="DY142" i="7"/>
  <c r="DZ142" i="7"/>
  <c r="EA142" i="7"/>
  <c r="EB142" i="7"/>
  <c r="EC142" i="7"/>
  <c r="ED142" i="7"/>
  <c r="EE142" i="7"/>
  <c r="EF142" i="7"/>
  <c r="EG142" i="7"/>
  <c r="EH142" i="7"/>
  <c r="EI142" i="7"/>
  <c r="EJ142" i="7"/>
  <c r="EK142" i="7"/>
  <c r="EL142" i="7"/>
  <c r="EM142" i="7"/>
  <c r="EN142" i="7"/>
  <c r="EO142" i="7"/>
  <c r="EP142" i="7"/>
  <c r="EQ142" i="7"/>
  <c r="ER142" i="7"/>
  <c r="ES142" i="7"/>
  <c r="ET142" i="7"/>
  <c r="EU142" i="7"/>
  <c r="EV142" i="7"/>
  <c r="EW142" i="7"/>
  <c r="EX142" i="7"/>
  <c r="EY142" i="7"/>
  <c r="EZ142" i="7"/>
  <c r="FA142" i="7"/>
  <c r="FB142" i="7"/>
  <c r="FC142" i="7"/>
  <c r="FD142" i="7"/>
  <c r="FE142" i="7"/>
  <c r="FF142" i="7"/>
  <c r="FG142" i="7"/>
  <c r="FH142" i="7"/>
  <c r="FI142" i="7"/>
  <c r="FJ142" i="7"/>
  <c r="FK142" i="7"/>
  <c r="FL142" i="7"/>
  <c r="FM142" i="7"/>
  <c r="FN142" i="7"/>
  <c r="FO142" i="7"/>
  <c r="FP142" i="7"/>
  <c r="FQ142" i="7"/>
  <c r="FR142" i="7"/>
  <c r="FS142" i="7"/>
  <c r="FT142" i="7"/>
  <c r="FU142" i="7"/>
  <c r="FV142" i="7"/>
  <c r="FW142" i="7"/>
  <c r="FX142" i="7"/>
  <c r="FY142" i="7"/>
  <c r="FZ142" i="7"/>
  <c r="GA142" i="7"/>
  <c r="GB142" i="7"/>
  <c r="GC142" i="7"/>
  <c r="GD142" i="7"/>
  <c r="GE142" i="7"/>
  <c r="GF142" i="7"/>
  <c r="GG142" i="7"/>
  <c r="GH142" i="7"/>
  <c r="GI142" i="7"/>
  <c r="GJ142" i="7"/>
  <c r="GK142" i="7"/>
  <c r="GL142" i="7"/>
  <c r="GM142" i="7"/>
  <c r="GN142" i="7"/>
  <c r="GO142" i="7"/>
  <c r="GP142" i="7"/>
  <c r="GQ142" i="7"/>
  <c r="GR142" i="7"/>
  <c r="GS142" i="7"/>
  <c r="GT142" i="7"/>
  <c r="GU142" i="7"/>
  <c r="GV142" i="7"/>
  <c r="GW142" i="7"/>
  <c r="GX142" i="7"/>
  <c r="GY142" i="7"/>
  <c r="GZ142" i="7"/>
  <c r="HA142" i="7"/>
  <c r="HB142" i="7"/>
  <c r="E64" i="7"/>
  <c r="E66" i="7"/>
  <c r="E67" i="7"/>
  <c r="E68" i="7"/>
  <c r="E80" i="7"/>
  <c r="E71" i="7"/>
  <c r="E73" i="7"/>
  <c r="E76" i="7"/>
  <c r="E77" i="7"/>
  <c r="E78" i="7"/>
  <c r="E104" i="7"/>
  <c r="E91" i="7"/>
  <c r="E84" i="7"/>
  <c r="E85" i="7"/>
  <c r="E86" i="7"/>
  <c r="E87" i="7"/>
  <c r="E88" i="7"/>
  <c r="E89" i="7"/>
  <c r="E90" i="7"/>
  <c r="E92" i="7"/>
  <c r="E93" i="7"/>
  <c r="E94" i="7"/>
  <c r="E95" i="7"/>
  <c r="E96" i="7"/>
  <c r="E97" i="7"/>
  <c r="E98" i="7"/>
  <c r="E99" i="7"/>
  <c r="E100" i="7"/>
  <c r="E101" i="7"/>
  <c r="E102" i="7"/>
  <c r="E105" i="7"/>
  <c r="E106" i="7"/>
  <c r="E107" i="7"/>
  <c r="E109" i="7"/>
  <c r="E110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5" i="7"/>
  <c r="E126" i="7"/>
  <c r="E127" i="7"/>
  <c r="E128" i="7"/>
  <c r="E129" i="7"/>
  <c r="E130" i="7"/>
  <c r="E131" i="7"/>
  <c r="E132" i="7"/>
  <c r="E133" i="7"/>
  <c r="E134" i="7"/>
  <c r="E135" i="7"/>
  <c r="E137" i="7"/>
  <c r="E138" i="7"/>
  <c r="E139" i="7"/>
  <c r="E83" i="7"/>
  <c r="HA151" i="7"/>
  <c r="GZ151" i="7"/>
  <c r="HA150" i="7"/>
  <c r="GZ150" i="7"/>
  <c r="HA149" i="7"/>
  <c r="GZ149" i="7"/>
  <c r="HA148" i="7"/>
  <c r="GZ148" i="7"/>
  <c r="HA147" i="7"/>
  <c r="GZ147" i="7"/>
  <c r="HA146" i="7"/>
  <c r="GZ146" i="7"/>
  <c r="HA145" i="7"/>
  <c r="GZ145" i="7"/>
  <c r="HA144" i="7"/>
  <c r="HA143" i="7"/>
  <c r="HA5" i="7"/>
  <c r="GZ5" i="7"/>
  <c r="GY151" i="7"/>
  <c r="GY150" i="7"/>
  <c r="GY149" i="7"/>
  <c r="GY148" i="7"/>
  <c r="GY147" i="7"/>
  <c r="GY146" i="7"/>
  <c r="GY145" i="7"/>
  <c r="GY5" i="7"/>
  <c r="GX151" i="7"/>
  <c r="GX150" i="7"/>
  <c r="GX149" i="7"/>
  <c r="GX148" i="7"/>
  <c r="GX147" i="7"/>
  <c r="GX146" i="7"/>
  <c r="GX145" i="7"/>
  <c r="GX144" i="7"/>
  <c r="GX5" i="7"/>
  <c r="E65" i="7"/>
  <c r="E69" i="7"/>
  <c r="E72" i="7"/>
  <c r="E108" i="7"/>
  <c r="E124" i="7"/>
  <c r="E136" i="7"/>
  <c r="GW5" i="7"/>
  <c r="GV5" i="7"/>
  <c r="GU5" i="7"/>
  <c r="GU4" i="7"/>
  <c r="GV4" i="7" s="1"/>
  <c r="GW4" i="7" s="1"/>
  <c r="GX4" i="7" s="1"/>
  <c r="GY4" i="7" s="1"/>
  <c r="GZ4" i="7" s="1"/>
  <c r="HA4" i="7" s="1"/>
  <c r="HB4" i="7" s="1"/>
  <c r="GW151" i="7"/>
  <c r="GW150" i="7"/>
  <c r="GW149" i="7"/>
  <c r="GW148" i="7"/>
  <c r="GW147" i="7"/>
  <c r="GW146" i="7"/>
  <c r="GW145" i="7"/>
  <c r="GW144" i="7"/>
  <c r="GW143" i="7"/>
  <c r="GV151" i="7"/>
  <c r="GV150" i="7"/>
  <c r="GV149" i="7"/>
  <c r="GV148" i="7"/>
  <c r="GV147" i="7"/>
  <c r="GV146" i="7"/>
  <c r="GV145" i="7"/>
  <c r="GU151" i="7"/>
  <c r="GU150" i="7"/>
  <c r="GU149" i="7"/>
  <c r="GU148" i="7"/>
  <c r="GU147" i="7"/>
  <c r="GU146" i="7"/>
  <c r="GU145" i="7"/>
  <c r="H145" i="7"/>
  <c r="I145" i="7"/>
  <c r="J145" i="7"/>
  <c r="K145" i="7"/>
  <c r="L145" i="7"/>
  <c r="M145" i="7"/>
  <c r="N145" i="7"/>
  <c r="O145" i="7"/>
  <c r="P145" i="7"/>
  <c r="Q145" i="7"/>
  <c r="R145" i="7"/>
  <c r="S145" i="7"/>
  <c r="T145" i="7"/>
  <c r="U145" i="7"/>
  <c r="V145" i="7"/>
  <c r="W145" i="7"/>
  <c r="X145" i="7"/>
  <c r="Y145" i="7"/>
  <c r="Z145" i="7"/>
  <c r="AA145" i="7"/>
  <c r="AB145" i="7"/>
  <c r="AC145" i="7"/>
  <c r="AD145" i="7"/>
  <c r="AE145" i="7"/>
  <c r="AF145" i="7"/>
  <c r="AG145" i="7"/>
  <c r="AH145" i="7"/>
  <c r="AI145" i="7"/>
  <c r="AJ145" i="7"/>
  <c r="AK145" i="7"/>
  <c r="AL145" i="7"/>
  <c r="AM145" i="7"/>
  <c r="AN145" i="7"/>
  <c r="AO145" i="7"/>
  <c r="AP145" i="7"/>
  <c r="AQ145" i="7"/>
  <c r="AR145" i="7"/>
  <c r="AS145" i="7"/>
  <c r="AT145" i="7"/>
  <c r="AU145" i="7"/>
  <c r="AV145" i="7"/>
  <c r="AW145" i="7"/>
  <c r="AX145" i="7"/>
  <c r="AY145" i="7"/>
  <c r="AZ145" i="7"/>
  <c r="BA145" i="7"/>
  <c r="BB145" i="7"/>
  <c r="BC145" i="7"/>
  <c r="BD145" i="7"/>
  <c r="BE145" i="7"/>
  <c r="BF145" i="7"/>
  <c r="BG145" i="7"/>
  <c r="BH145" i="7"/>
  <c r="BI145" i="7"/>
  <c r="BJ145" i="7"/>
  <c r="BK145" i="7"/>
  <c r="BL145" i="7"/>
  <c r="BM145" i="7"/>
  <c r="BN145" i="7"/>
  <c r="BO145" i="7"/>
  <c r="BP145" i="7"/>
  <c r="BQ145" i="7"/>
  <c r="BR145" i="7"/>
  <c r="BS145" i="7"/>
  <c r="BT145" i="7"/>
  <c r="BU145" i="7"/>
  <c r="BV145" i="7"/>
  <c r="BW145" i="7"/>
  <c r="BX145" i="7"/>
  <c r="BY145" i="7"/>
  <c r="BZ145" i="7"/>
  <c r="CA145" i="7"/>
  <c r="CB145" i="7"/>
  <c r="CC145" i="7"/>
  <c r="CD145" i="7"/>
  <c r="CE145" i="7"/>
  <c r="CF145" i="7"/>
  <c r="CG145" i="7"/>
  <c r="CH145" i="7"/>
  <c r="CI145" i="7"/>
  <c r="CJ145" i="7"/>
  <c r="CK145" i="7"/>
  <c r="CL145" i="7"/>
  <c r="CM145" i="7"/>
  <c r="CN145" i="7"/>
  <c r="CO145" i="7"/>
  <c r="CP145" i="7"/>
  <c r="CQ145" i="7"/>
  <c r="CR145" i="7"/>
  <c r="CS145" i="7"/>
  <c r="CT145" i="7"/>
  <c r="CU145" i="7"/>
  <c r="CV145" i="7"/>
  <c r="CW145" i="7"/>
  <c r="CX145" i="7"/>
  <c r="CY145" i="7"/>
  <c r="CZ145" i="7"/>
  <c r="DA145" i="7"/>
  <c r="DB145" i="7"/>
  <c r="DC145" i="7"/>
  <c r="DD145" i="7"/>
  <c r="DE145" i="7"/>
  <c r="DF145" i="7"/>
  <c r="DG145" i="7"/>
  <c r="DH145" i="7"/>
  <c r="DI145" i="7"/>
  <c r="DJ145" i="7"/>
  <c r="DK145" i="7"/>
  <c r="DL145" i="7"/>
  <c r="DM145" i="7"/>
  <c r="DN145" i="7"/>
  <c r="DO145" i="7"/>
  <c r="DP145" i="7"/>
  <c r="DQ145" i="7"/>
  <c r="DR145" i="7"/>
  <c r="DS145" i="7"/>
  <c r="DT145" i="7"/>
  <c r="DU145" i="7"/>
  <c r="DV145" i="7"/>
  <c r="DW145" i="7"/>
  <c r="DX145" i="7"/>
  <c r="DY145" i="7"/>
  <c r="DZ145" i="7"/>
  <c r="EA145" i="7"/>
  <c r="EB145" i="7"/>
  <c r="EC145" i="7"/>
  <c r="ED145" i="7"/>
  <c r="EE145" i="7"/>
  <c r="EF145" i="7"/>
  <c r="EG145" i="7"/>
  <c r="EH145" i="7"/>
  <c r="EI145" i="7"/>
  <c r="EJ145" i="7"/>
  <c r="EK145" i="7"/>
  <c r="EL145" i="7"/>
  <c r="EM145" i="7"/>
  <c r="EN145" i="7"/>
  <c r="EO145" i="7"/>
  <c r="EP145" i="7"/>
  <c r="EQ145" i="7"/>
  <c r="ER145" i="7"/>
  <c r="ES145" i="7"/>
  <c r="ET145" i="7"/>
  <c r="EU145" i="7"/>
  <c r="EV145" i="7"/>
  <c r="EW145" i="7"/>
  <c r="EX145" i="7"/>
  <c r="EY145" i="7"/>
  <c r="EZ145" i="7"/>
  <c r="FA145" i="7"/>
  <c r="FB145" i="7"/>
  <c r="FC145" i="7"/>
  <c r="FD145" i="7"/>
  <c r="FE145" i="7"/>
  <c r="FF145" i="7"/>
  <c r="FG145" i="7"/>
  <c r="FH145" i="7"/>
  <c r="FI145" i="7"/>
  <c r="FJ145" i="7"/>
  <c r="FK145" i="7"/>
  <c r="FL145" i="7"/>
  <c r="FM145" i="7"/>
  <c r="FN145" i="7"/>
  <c r="FO145" i="7"/>
  <c r="FP145" i="7"/>
  <c r="FQ145" i="7"/>
  <c r="FR145" i="7"/>
  <c r="FS145" i="7"/>
  <c r="FT145" i="7"/>
  <c r="FU145" i="7"/>
  <c r="FV145" i="7"/>
  <c r="FW145" i="7"/>
  <c r="FX145" i="7"/>
  <c r="FY145" i="7"/>
  <c r="FZ145" i="7"/>
  <c r="GA145" i="7"/>
  <c r="GB145" i="7"/>
  <c r="GC145" i="7"/>
  <c r="GD145" i="7"/>
  <c r="GE145" i="7"/>
  <c r="GF145" i="7"/>
  <c r="GG145" i="7"/>
  <c r="GH145" i="7"/>
  <c r="GI145" i="7"/>
  <c r="GJ145" i="7"/>
  <c r="GK145" i="7"/>
  <c r="GL145" i="7"/>
  <c r="GM145" i="7"/>
  <c r="GN145" i="7"/>
  <c r="GO145" i="7"/>
  <c r="GP145" i="7"/>
  <c r="GQ145" i="7"/>
  <c r="GR145" i="7"/>
  <c r="GS145" i="7"/>
  <c r="H146" i="7"/>
  <c r="I146" i="7"/>
  <c r="J146" i="7"/>
  <c r="K146" i="7"/>
  <c r="L146" i="7"/>
  <c r="M146" i="7"/>
  <c r="N146" i="7"/>
  <c r="O146" i="7"/>
  <c r="P146" i="7"/>
  <c r="Q146" i="7"/>
  <c r="R146" i="7"/>
  <c r="S146" i="7"/>
  <c r="T146" i="7"/>
  <c r="U146" i="7"/>
  <c r="V146" i="7"/>
  <c r="W146" i="7"/>
  <c r="X146" i="7"/>
  <c r="Y146" i="7"/>
  <c r="Z146" i="7"/>
  <c r="AA146" i="7"/>
  <c r="AB146" i="7"/>
  <c r="AC146" i="7"/>
  <c r="AD146" i="7"/>
  <c r="AE146" i="7"/>
  <c r="AF146" i="7"/>
  <c r="AG146" i="7"/>
  <c r="AH146" i="7"/>
  <c r="AI146" i="7"/>
  <c r="AJ146" i="7"/>
  <c r="AK146" i="7"/>
  <c r="AL146" i="7"/>
  <c r="AM146" i="7"/>
  <c r="AN146" i="7"/>
  <c r="AO146" i="7"/>
  <c r="AP146" i="7"/>
  <c r="AQ146" i="7"/>
  <c r="AR146" i="7"/>
  <c r="AS146" i="7"/>
  <c r="AT146" i="7"/>
  <c r="AU146" i="7"/>
  <c r="AV146" i="7"/>
  <c r="AW146" i="7"/>
  <c r="AX146" i="7"/>
  <c r="AY146" i="7"/>
  <c r="AZ146" i="7"/>
  <c r="BA146" i="7"/>
  <c r="BB146" i="7"/>
  <c r="BC146" i="7"/>
  <c r="BD146" i="7"/>
  <c r="BE146" i="7"/>
  <c r="BF146" i="7"/>
  <c r="BG146" i="7"/>
  <c r="BH146" i="7"/>
  <c r="BI146" i="7"/>
  <c r="BJ146" i="7"/>
  <c r="BK146" i="7"/>
  <c r="BL146" i="7"/>
  <c r="BM146" i="7"/>
  <c r="BN146" i="7"/>
  <c r="BO146" i="7"/>
  <c r="BP146" i="7"/>
  <c r="BQ146" i="7"/>
  <c r="BR146" i="7"/>
  <c r="BS146" i="7"/>
  <c r="BT146" i="7"/>
  <c r="BU146" i="7"/>
  <c r="BV146" i="7"/>
  <c r="BW146" i="7"/>
  <c r="BX146" i="7"/>
  <c r="BY146" i="7"/>
  <c r="BZ146" i="7"/>
  <c r="CA146" i="7"/>
  <c r="CB146" i="7"/>
  <c r="CC146" i="7"/>
  <c r="CD146" i="7"/>
  <c r="CE146" i="7"/>
  <c r="CF146" i="7"/>
  <c r="CG146" i="7"/>
  <c r="CH146" i="7"/>
  <c r="CI146" i="7"/>
  <c r="CJ146" i="7"/>
  <c r="CK146" i="7"/>
  <c r="CL146" i="7"/>
  <c r="CM146" i="7"/>
  <c r="CN146" i="7"/>
  <c r="CO146" i="7"/>
  <c r="CP146" i="7"/>
  <c r="CQ146" i="7"/>
  <c r="CR146" i="7"/>
  <c r="CS146" i="7"/>
  <c r="CT146" i="7"/>
  <c r="CU146" i="7"/>
  <c r="CV146" i="7"/>
  <c r="CW146" i="7"/>
  <c r="CX146" i="7"/>
  <c r="CY146" i="7"/>
  <c r="CZ146" i="7"/>
  <c r="DA146" i="7"/>
  <c r="DB146" i="7"/>
  <c r="DC146" i="7"/>
  <c r="DD146" i="7"/>
  <c r="DE146" i="7"/>
  <c r="DF146" i="7"/>
  <c r="DG146" i="7"/>
  <c r="DH146" i="7"/>
  <c r="DI146" i="7"/>
  <c r="DJ146" i="7"/>
  <c r="DK146" i="7"/>
  <c r="DL146" i="7"/>
  <c r="DM146" i="7"/>
  <c r="DN146" i="7"/>
  <c r="DO146" i="7"/>
  <c r="DP146" i="7"/>
  <c r="DQ146" i="7"/>
  <c r="DR146" i="7"/>
  <c r="DS146" i="7"/>
  <c r="DT146" i="7"/>
  <c r="DU146" i="7"/>
  <c r="DV146" i="7"/>
  <c r="DW146" i="7"/>
  <c r="DX146" i="7"/>
  <c r="DY146" i="7"/>
  <c r="DZ146" i="7"/>
  <c r="EA146" i="7"/>
  <c r="EB146" i="7"/>
  <c r="EC146" i="7"/>
  <c r="ED146" i="7"/>
  <c r="EE146" i="7"/>
  <c r="EF146" i="7"/>
  <c r="EG146" i="7"/>
  <c r="EH146" i="7"/>
  <c r="EI146" i="7"/>
  <c r="EJ146" i="7"/>
  <c r="EK146" i="7"/>
  <c r="EL146" i="7"/>
  <c r="EM146" i="7"/>
  <c r="EN146" i="7"/>
  <c r="EO146" i="7"/>
  <c r="EP146" i="7"/>
  <c r="EQ146" i="7"/>
  <c r="ER146" i="7"/>
  <c r="ES146" i="7"/>
  <c r="ET146" i="7"/>
  <c r="EU146" i="7"/>
  <c r="EV146" i="7"/>
  <c r="EW146" i="7"/>
  <c r="EX146" i="7"/>
  <c r="EY146" i="7"/>
  <c r="EZ146" i="7"/>
  <c r="FA146" i="7"/>
  <c r="FB146" i="7"/>
  <c r="FC146" i="7"/>
  <c r="FD146" i="7"/>
  <c r="FE146" i="7"/>
  <c r="FF146" i="7"/>
  <c r="FG146" i="7"/>
  <c r="FH146" i="7"/>
  <c r="FI146" i="7"/>
  <c r="FJ146" i="7"/>
  <c r="FK146" i="7"/>
  <c r="FL146" i="7"/>
  <c r="FM146" i="7"/>
  <c r="FN146" i="7"/>
  <c r="FO146" i="7"/>
  <c r="FP146" i="7"/>
  <c r="FQ146" i="7"/>
  <c r="FR146" i="7"/>
  <c r="FS146" i="7"/>
  <c r="FT146" i="7"/>
  <c r="FU146" i="7"/>
  <c r="FV146" i="7"/>
  <c r="FW146" i="7"/>
  <c r="FX146" i="7"/>
  <c r="FY146" i="7"/>
  <c r="FZ146" i="7"/>
  <c r="GA146" i="7"/>
  <c r="GB146" i="7"/>
  <c r="GC146" i="7"/>
  <c r="GD146" i="7"/>
  <c r="GE146" i="7"/>
  <c r="GF146" i="7"/>
  <c r="GG146" i="7"/>
  <c r="GH146" i="7"/>
  <c r="GI146" i="7"/>
  <c r="GJ146" i="7"/>
  <c r="GK146" i="7"/>
  <c r="GL146" i="7"/>
  <c r="GM146" i="7"/>
  <c r="GN146" i="7"/>
  <c r="GO146" i="7"/>
  <c r="GP146" i="7"/>
  <c r="GQ146" i="7"/>
  <c r="GR146" i="7"/>
  <c r="GS146" i="7"/>
  <c r="H147" i="7"/>
  <c r="I147" i="7"/>
  <c r="J147" i="7"/>
  <c r="K147" i="7"/>
  <c r="L147" i="7"/>
  <c r="M147" i="7"/>
  <c r="N147" i="7"/>
  <c r="O147" i="7"/>
  <c r="P147" i="7"/>
  <c r="Q147" i="7"/>
  <c r="R147" i="7"/>
  <c r="S147" i="7"/>
  <c r="T147" i="7"/>
  <c r="U147" i="7"/>
  <c r="V147" i="7"/>
  <c r="W147" i="7"/>
  <c r="X147" i="7"/>
  <c r="Y147" i="7"/>
  <c r="Z147" i="7"/>
  <c r="AA147" i="7"/>
  <c r="AB147" i="7"/>
  <c r="AC147" i="7"/>
  <c r="AD147" i="7"/>
  <c r="AE147" i="7"/>
  <c r="AF147" i="7"/>
  <c r="AG147" i="7"/>
  <c r="AH147" i="7"/>
  <c r="AI147" i="7"/>
  <c r="AJ147" i="7"/>
  <c r="AK147" i="7"/>
  <c r="AL147" i="7"/>
  <c r="AM147" i="7"/>
  <c r="AN147" i="7"/>
  <c r="AO147" i="7"/>
  <c r="AP147" i="7"/>
  <c r="AQ147" i="7"/>
  <c r="AR147" i="7"/>
  <c r="AS147" i="7"/>
  <c r="AT147" i="7"/>
  <c r="AU147" i="7"/>
  <c r="AV147" i="7"/>
  <c r="AW147" i="7"/>
  <c r="AX147" i="7"/>
  <c r="AY147" i="7"/>
  <c r="AZ147" i="7"/>
  <c r="BA147" i="7"/>
  <c r="BB147" i="7"/>
  <c r="BC147" i="7"/>
  <c r="BD147" i="7"/>
  <c r="BE147" i="7"/>
  <c r="BF147" i="7"/>
  <c r="BG147" i="7"/>
  <c r="BH147" i="7"/>
  <c r="BI147" i="7"/>
  <c r="BJ147" i="7"/>
  <c r="BK147" i="7"/>
  <c r="BL147" i="7"/>
  <c r="BM147" i="7"/>
  <c r="BN147" i="7"/>
  <c r="BO147" i="7"/>
  <c r="BP147" i="7"/>
  <c r="BQ147" i="7"/>
  <c r="BR147" i="7"/>
  <c r="BS147" i="7"/>
  <c r="BT147" i="7"/>
  <c r="BU147" i="7"/>
  <c r="BV147" i="7"/>
  <c r="BW147" i="7"/>
  <c r="BX147" i="7"/>
  <c r="BY147" i="7"/>
  <c r="BZ147" i="7"/>
  <c r="CA147" i="7"/>
  <c r="CB147" i="7"/>
  <c r="CC147" i="7"/>
  <c r="CD147" i="7"/>
  <c r="CE147" i="7"/>
  <c r="CF147" i="7"/>
  <c r="CG147" i="7"/>
  <c r="CH147" i="7"/>
  <c r="CI147" i="7"/>
  <c r="CJ147" i="7"/>
  <c r="CK147" i="7"/>
  <c r="CL147" i="7"/>
  <c r="CM147" i="7"/>
  <c r="CN147" i="7"/>
  <c r="CO147" i="7"/>
  <c r="CP147" i="7"/>
  <c r="CQ147" i="7"/>
  <c r="CR147" i="7"/>
  <c r="CS147" i="7"/>
  <c r="CT147" i="7"/>
  <c r="CU147" i="7"/>
  <c r="CV147" i="7"/>
  <c r="CW147" i="7"/>
  <c r="CX147" i="7"/>
  <c r="CY147" i="7"/>
  <c r="CZ147" i="7"/>
  <c r="DA147" i="7"/>
  <c r="DB147" i="7"/>
  <c r="DC147" i="7"/>
  <c r="DD147" i="7"/>
  <c r="DE147" i="7"/>
  <c r="DF147" i="7"/>
  <c r="DG147" i="7"/>
  <c r="DH147" i="7"/>
  <c r="DI147" i="7"/>
  <c r="DJ147" i="7"/>
  <c r="DK147" i="7"/>
  <c r="DL147" i="7"/>
  <c r="DM147" i="7"/>
  <c r="DN147" i="7"/>
  <c r="DO147" i="7"/>
  <c r="DP147" i="7"/>
  <c r="DQ147" i="7"/>
  <c r="DR147" i="7"/>
  <c r="DS147" i="7"/>
  <c r="DT147" i="7"/>
  <c r="DU147" i="7"/>
  <c r="DV147" i="7"/>
  <c r="DW147" i="7"/>
  <c r="DX147" i="7"/>
  <c r="DY147" i="7"/>
  <c r="DZ147" i="7"/>
  <c r="EA147" i="7"/>
  <c r="EB147" i="7"/>
  <c r="EC147" i="7"/>
  <c r="ED147" i="7"/>
  <c r="EE147" i="7"/>
  <c r="EF147" i="7"/>
  <c r="EG147" i="7"/>
  <c r="EH147" i="7"/>
  <c r="EI147" i="7"/>
  <c r="EJ147" i="7"/>
  <c r="EK147" i="7"/>
  <c r="EL147" i="7"/>
  <c r="EM147" i="7"/>
  <c r="EN147" i="7"/>
  <c r="EO147" i="7"/>
  <c r="EP147" i="7"/>
  <c r="EQ147" i="7"/>
  <c r="ER147" i="7"/>
  <c r="ES147" i="7"/>
  <c r="ET147" i="7"/>
  <c r="EU147" i="7"/>
  <c r="EV147" i="7"/>
  <c r="EW147" i="7"/>
  <c r="EX147" i="7"/>
  <c r="EY147" i="7"/>
  <c r="EZ147" i="7"/>
  <c r="FA147" i="7"/>
  <c r="FB147" i="7"/>
  <c r="FC147" i="7"/>
  <c r="FD147" i="7"/>
  <c r="FE147" i="7"/>
  <c r="FF147" i="7"/>
  <c r="FG147" i="7"/>
  <c r="FH147" i="7"/>
  <c r="FI147" i="7"/>
  <c r="FJ147" i="7"/>
  <c r="FK147" i="7"/>
  <c r="FL147" i="7"/>
  <c r="FM147" i="7"/>
  <c r="FN147" i="7"/>
  <c r="FO147" i="7"/>
  <c r="FP147" i="7"/>
  <c r="FQ147" i="7"/>
  <c r="FR147" i="7"/>
  <c r="FS147" i="7"/>
  <c r="FT147" i="7"/>
  <c r="FU147" i="7"/>
  <c r="FV147" i="7"/>
  <c r="FW147" i="7"/>
  <c r="FX147" i="7"/>
  <c r="FY147" i="7"/>
  <c r="FZ147" i="7"/>
  <c r="GA147" i="7"/>
  <c r="GB147" i="7"/>
  <c r="GC147" i="7"/>
  <c r="GD147" i="7"/>
  <c r="GE147" i="7"/>
  <c r="GF147" i="7"/>
  <c r="GG147" i="7"/>
  <c r="GH147" i="7"/>
  <c r="GI147" i="7"/>
  <c r="GJ147" i="7"/>
  <c r="GK147" i="7"/>
  <c r="GL147" i="7"/>
  <c r="GM147" i="7"/>
  <c r="GN147" i="7"/>
  <c r="GO147" i="7"/>
  <c r="GP147" i="7"/>
  <c r="GQ147" i="7"/>
  <c r="GR147" i="7"/>
  <c r="GS147" i="7"/>
  <c r="DO148" i="7"/>
  <c r="DQ148" i="7"/>
  <c r="DS148" i="7"/>
  <c r="DU148" i="7"/>
  <c r="DW148" i="7"/>
  <c r="DY148" i="7"/>
  <c r="EA148" i="7"/>
  <c r="EC148" i="7"/>
  <c r="EE148" i="7"/>
  <c r="EG148" i="7"/>
  <c r="EI148" i="7"/>
  <c r="EJ148" i="7"/>
  <c r="EK148" i="7"/>
  <c r="EL148" i="7"/>
  <c r="EM148" i="7"/>
  <c r="EN148" i="7"/>
  <c r="EO148" i="7"/>
  <c r="EP148" i="7"/>
  <c r="EQ148" i="7"/>
  <c r="ER148" i="7"/>
  <c r="ES148" i="7"/>
  <c r="ET148" i="7"/>
  <c r="EU148" i="7"/>
  <c r="EV148" i="7"/>
  <c r="EW148" i="7"/>
  <c r="EX148" i="7"/>
  <c r="EY148" i="7"/>
  <c r="EZ148" i="7"/>
  <c r="FA148" i="7"/>
  <c r="FB148" i="7"/>
  <c r="FC148" i="7"/>
  <c r="FD148" i="7"/>
  <c r="FE148" i="7"/>
  <c r="FF148" i="7"/>
  <c r="FG148" i="7"/>
  <c r="FH148" i="7"/>
  <c r="FI148" i="7"/>
  <c r="FJ148" i="7"/>
  <c r="FK148" i="7"/>
  <c r="FL148" i="7"/>
  <c r="FM148" i="7"/>
  <c r="FN148" i="7"/>
  <c r="FO148" i="7"/>
  <c r="FP148" i="7"/>
  <c r="FQ148" i="7"/>
  <c r="FR148" i="7"/>
  <c r="FS148" i="7"/>
  <c r="FT148" i="7"/>
  <c r="FU148" i="7"/>
  <c r="FV148" i="7"/>
  <c r="FW148" i="7"/>
  <c r="FX148" i="7"/>
  <c r="FY148" i="7"/>
  <c r="FZ148" i="7"/>
  <c r="GA148" i="7"/>
  <c r="GB148" i="7"/>
  <c r="GC148" i="7"/>
  <c r="GD148" i="7"/>
  <c r="GE148" i="7"/>
  <c r="GF148" i="7"/>
  <c r="GG148" i="7"/>
  <c r="GH148" i="7"/>
  <c r="GI148" i="7"/>
  <c r="GJ148" i="7"/>
  <c r="GK148" i="7"/>
  <c r="GL148" i="7"/>
  <c r="GM148" i="7"/>
  <c r="GN148" i="7"/>
  <c r="GO148" i="7"/>
  <c r="GP148" i="7"/>
  <c r="GQ148" i="7"/>
  <c r="GR148" i="7"/>
  <c r="GS148" i="7"/>
  <c r="H149" i="7"/>
  <c r="I149" i="7"/>
  <c r="J149" i="7"/>
  <c r="K149" i="7"/>
  <c r="L149" i="7"/>
  <c r="M149" i="7"/>
  <c r="N149" i="7"/>
  <c r="O149" i="7"/>
  <c r="P149" i="7"/>
  <c r="Q149" i="7"/>
  <c r="R149" i="7"/>
  <c r="S149" i="7"/>
  <c r="T149" i="7"/>
  <c r="U149" i="7"/>
  <c r="V149" i="7"/>
  <c r="W149" i="7"/>
  <c r="X149" i="7"/>
  <c r="Y149" i="7"/>
  <c r="Z149" i="7"/>
  <c r="AA149" i="7"/>
  <c r="AB149" i="7"/>
  <c r="AC149" i="7"/>
  <c r="AD149" i="7"/>
  <c r="AE149" i="7"/>
  <c r="AF149" i="7"/>
  <c r="AG149" i="7"/>
  <c r="AH149" i="7"/>
  <c r="AI149" i="7"/>
  <c r="AJ149" i="7"/>
  <c r="AK149" i="7"/>
  <c r="AL149" i="7"/>
  <c r="AM149" i="7"/>
  <c r="AN149" i="7"/>
  <c r="AO149" i="7"/>
  <c r="AP149" i="7"/>
  <c r="AQ149" i="7"/>
  <c r="AR149" i="7"/>
  <c r="AS149" i="7"/>
  <c r="AT149" i="7"/>
  <c r="AU149" i="7"/>
  <c r="AV149" i="7"/>
  <c r="AW149" i="7"/>
  <c r="AX149" i="7"/>
  <c r="AY149" i="7"/>
  <c r="AZ149" i="7"/>
  <c r="BA149" i="7"/>
  <c r="BB149" i="7"/>
  <c r="BC149" i="7"/>
  <c r="BD149" i="7"/>
  <c r="BE149" i="7"/>
  <c r="BF149" i="7"/>
  <c r="BG149" i="7"/>
  <c r="BH149" i="7"/>
  <c r="BI149" i="7"/>
  <c r="BJ149" i="7"/>
  <c r="BK149" i="7"/>
  <c r="BL149" i="7"/>
  <c r="BM149" i="7"/>
  <c r="BN149" i="7"/>
  <c r="BO149" i="7"/>
  <c r="BP149" i="7"/>
  <c r="BQ149" i="7"/>
  <c r="BR149" i="7"/>
  <c r="BS149" i="7"/>
  <c r="BT149" i="7"/>
  <c r="BU149" i="7"/>
  <c r="BV149" i="7"/>
  <c r="BW149" i="7"/>
  <c r="BX149" i="7"/>
  <c r="BY149" i="7"/>
  <c r="BZ149" i="7"/>
  <c r="CA149" i="7"/>
  <c r="CB149" i="7"/>
  <c r="CC149" i="7"/>
  <c r="CD149" i="7"/>
  <c r="CE149" i="7"/>
  <c r="CF149" i="7"/>
  <c r="CG149" i="7"/>
  <c r="CH149" i="7"/>
  <c r="CI149" i="7"/>
  <c r="CJ149" i="7"/>
  <c r="CK149" i="7"/>
  <c r="CL149" i="7"/>
  <c r="CM149" i="7"/>
  <c r="CN149" i="7"/>
  <c r="CO149" i="7"/>
  <c r="CP149" i="7"/>
  <c r="CQ149" i="7"/>
  <c r="CR149" i="7"/>
  <c r="CS149" i="7"/>
  <c r="CT149" i="7"/>
  <c r="CU149" i="7"/>
  <c r="CV149" i="7"/>
  <c r="CW149" i="7"/>
  <c r="CX149" i="7"/>
  <c r="CY149" i="7"/>
  <c r="CZ149" i="7"/>
  <c r="DA149" i="7"/>
  <c r="DB149" i="7"/>
  <c r="DC149" i="7"/>
  <c r="DD149" i="7"/>
  <c r="DE149" i="7"/>
  <c r="DF149" i="7"/>
  <c r="DG149" i="7"/>
  <c r="DH149" i="7"/>
  <c r="DI149" i="7"/>
  <c r="DJ149" i="7"/>
  <c r="DK149" i="7"/>
  <c r="DL149" i="7"/>
  <c r="DM149" i="7"/>
  <c r="DN149" i="7"/>
  <c r="DO149" i="7"/>
  <c r="DP149" i="7"/>
  <c r="DQ149" i="7"/>
  <c r="DR149" i="7"/>
  <c r="DS149" i="7"/>
  <c r="DT149" i="7"/>
  <c r="DU149" i="7"/>
  <c r="DV149" i="7"/>
  <c r="DW149" i="7"/>
  <c r="DX149" i="7"/>
  <c r="DY149" i="7"/>
  <c r="DZ149" i="7"/>
  <c r="EA149" i="7"/>
  <c r="EB149" i="7"/>
  <c r="EC149" i="7"/>
  <c r="ED149" i="7"/>
  <c r="EE149" i="7"/>
  <c r="EF149" i="7"/>
  <c r="EG149" i="7"/>
  <c r="EH149" i="7"/>
  <c r="EI149" i="7"/>
  <c r="EJ149" i="7"/>
  <c r="EK149" i="7"/>
  <c r="EL149" i="7"/>
  <c r="EM149" i="7"/>
  <c r="EN149" i="7"/>
  <c r="EO149" i="7"/>
  <c r="EP149" i="7"/>
  <c r="EQ149" i="7"/>
  <c r="ER149" i="7"/>
  <c r="ES149" i="7"/>
  <c r="ET149" i="7"/>
  <c r="EU149" i="7"/>
  <c r="EV149" i="7"/>
  <c r="EW149" i="7"/>
  <c r="EX149" i="7"/>
  <c r="EY149" i="7"/>
  <c r="EZ149" i="7"/>
  <c r="FA149" i="7"/>
  <c r="FB149" i="7"/>
  <c r="FC149" i="7"/>
  <c r="FD149" i="7"/>
  <c r="FE149" i="7"/>
  <c r="FF149" i="7"/>
  <c r="FG149" i="7"/>
  <c r="FH149" i="7"/>
  <c r="FI149" i="7"/>
  <c r="FJ149" i="7"/>
  <c r="FK149" i="7"/>
  <c r="FL149" i="7"/>
  <c r="FM149" i="7"/>
  <c r="FN149" i="7"/>
  <c r="FO149" i="7"/>
  <c r="FP149" i="7"/>
  <c r="FQ149" i="7"/>
  <c r="FR149" i="7"/>
  <c r="FS149" i="7"/>
  <c r="FT149" i="7"/>
  <c r="FU149" i="7"/>
  <c r="FV149" i="7"/>
  <c r="FW149" i="7"/>
  <c r="FX149" i="7"/>
  <c r="FY149" i="7"/>
  <c r="FZ149" i="7"/>
  <c r="GA149" i="7"/>
  <c r="GB149" i="7"/>
  <c r="GC149" i="7"/>
  <c r="GD149" i="7"/>
  <c r="GE149" i="7"/>
  <c r="GF149" i="7"/>
  <c r="GG149" i="7"/>
  <c r="GH149" i="7"/>
  <c r="GI149" i="7"/>
  <c r="GJ149" i="7"/>
  <c r="GK149" i="7"/>
  <c r="GL149" i="7"/>
  <c r="GM149" i="7"/>
  <c r="GN149" i="7"/>
  <c r="GO149" i="7"/>
  <c r="GP149" i="7"/>
  <c r="GQ149" i="7"/>
  <c r="GR149" i="7"/>
  <c r="GS149" i="7"/>
  <c r="H150" i="7"/>
  <c r="I150" i="7"/>
  <c r="J150" i="7"/>
  <c r="K150" i="7"/>
  <c r="L150" i="7"/>
  <c r="M150" i="7"/>
  <c r="N150" i="7"/>
  <c r="O150" i="7"/>
  <c r="P150" i="7"/>
  <c r="Q150" i="7"/>
  <c r="R150" i="7"/>
  <c r="S150" i="7"/>
  <c r="T150" i="7"/>
  <c r="U150" i="7"/>
  <c r="V150" i="7"/>
  <c r="W150" i="7"/>
  <c r="X150" i="7"/>
  <c r="Y150" i="7"/>
  <c r="Z150" i="7"/>
  <c r="AA150" i="7"/>
  <c r="AB150" i="7"/>
  <c r="AC150" i="7"/>
  <c r="AD150" i="7"/>
  <c r="AE150" i="7"/>
  <c r="AF150" i="7"/>
  <c r="AG150" i="7"/>
  <c r="AH150" i="7"/>
  <c r="AI150" i="7"/>
  <c r="AJ150" i="7"/>
  <c r="AK150" i="7"/>
  <c r="AL150" i="7"/>
  <c r="AM150" i="7"/>
  <c r="AN150" i="7"/>
  <c r="AO150" i="7"/>
  <c r="AP150" i="7"/>
  <c r="AQ150" i="7"/>
  <c r="AR150" i="7"/>
  <c r="AS150" i="7"/>
  <c r="AT150" i="7"/>
  <c r="AU150" i="7"/>
  <c r="AV150" i="7"/>
  <c r="AW150" i="7"/>
  <c r="AX150" i="7"/>
  <c r="AY150" i="7"/>
  <c r="AZ150" i="7"/>
  <c r="BA150" i="7"/>
  <c r="BB150" i="7"/>
  <c r="BC150" i="7"/>
  <c r="BD150" i="7"/>
  <c r="BE150" i="7"/>
  <c r="BF150" i="7"/>
  <c r="BG150" i="7"/>
  <c r="BH150" i="7"/>
  <c r="BI150" i="7"/>
  <c r="BJ150" i="7"/>
  <c r="BK150" i="7"/>
  <c r="BL150" i="7"/>
  <c r="BM150" i="7"/>
  <c r="BN150" i="7"/>
  <c r="BO150" i="7"/>
  <c r="BP150" i="7"/>
  <c r="BQ150" i="7"/>
  <c r="BR150" i="7"/>
  <c r="BS150" i="7"/>
  <c r="BT150" i="7"/>
  <c r="BU150" i="7"/>
  <c r="BV150" i="7"/>
  <c r="BW150" i="7"/>
  <c r="BX150" i="7"/>
  <c r="BY150" i="7"/>
  <c r="BZ150" i="7"/>
  <c r="CA150" i="7"/>
  <c r="CB150" i="7"/>
  <c r="CC150" i="7"/>
  <c r="CD150" i="7"/>
  <c r="CE150" i="7"/>
  <c r="CF150" i="7"/>
  <c r="CG150" i="7"/>
  <c r="CH150" i="7"/>
  <c r="CI150" i="7"/>
  <c r="CJ150" i="7"/>
  <c r="CK150" i="7"/>
  <c r="CL150" i="7"/>
  <c r="CM150" i="7"/>
  <c r="CN150" i="7"/>
  <c r="CO150" i="7"/>
  <c r="CP150" i="7"/>
  <c r="CQ150" i="7"/>
  <c r="CR150" i="7"/>
  <c r="CS150" i="7"/>
  <c r="CT150" i="7"/>
  <c r="CU150" i="7"/>
  <c r="CV150" i="7"/>
  <c r="CW150" i="7"/>
  <c r="CX150" i="7"/>
  <c r="CY150" i="7"/>
  <c r="CZ150" i="7"/>
  <c r="DA150" i="7"/>
  <c r="DB150" i="7"/>
  <c r="DC150" i="7"/>
  <c r="DD150" i="7"/>
  <c r="DE150" i="7"/>
  <c r="DF150" i="7"/>
  <c r="DG150" i="7"/>
  <c r="DH150" i="7"/>
  <c r="DI150" i="7"/>
  <c r="DJ150" i="7"/>
  <c r="DK150" i="7"/>
  <c r="DL150" i="7"/>
  <c r="DM150" i="7"/>
  <c r="DN150" i="7"/>
  <c r="DO150" i="7"/>
  <c r="DP150" i="7"/>
  <c r="DQ150" i="7"/>
  <c r="DR150" i="7"/>
  <c r="DS150" i="7"/>
  <c r="DT150" i="7"/>
  <c r="DU150" i="7"/>
  <c r="DV150" i="7"/>
  <c r="DW150" i="7"/>
  <c r="DX150" i="7"/>
  <c r="DY150" i="7"/>
  <c r="DZ150" i="7"/>
  <c r="EA150" i="7"/>
  <c r="EB150" i="7"/>
  <c r="EC150" i="7"/>
  <c r="ED150" i="7"/>
  <c r="EE150" i="7"/>
  <c r="EF150" i="7"/>
  <c r="EG150" i="7"/>
  <c r="EH150" i="7"/>
  <c r="EI150" i="7"/>
  <c r="EJ150" i="7"/>
  <c r="EK150" i="7"/>
  <c r="EL150" i="7"/>
  <c r="EM150" i="7"/>
  <c r="EN150" i="7"/>
  <c r="EO150" i="7"/>
  <c r="EP150" i="7"/>
  <c r="EQ150" i="7"/>
  <c r="ER150" i="7"/>
  <c r="ES150" i="7"/>
  <c r="ET150" i="7"/>
  <c r="EU150" i="7"/>
  <c r="EV150" i="7"/>
  <c r="EW150" i="7"/>
  <c r="EX150" i="7"/>
  <c r="EY150" i="7"/>
  <c r="EZ150" i="7"/>
  <c r="FA150" i="7"/>
  <c r="FB150" i="7"/>
  <c r="FC150" i="7"/>
  <c r="FD150" i="7"/>
  <c r="FE150" i="7"/>
  <c r="FF150" i="7"/>
  <c r="FG150" i="7"/>
  <c r="FH150" i="7"/>
  <c r="FI150" i="7"/>
  <c r="FJ150" i="7"/>
  <c r="FK150" i="7"/>
  <c r="FL150" i="7"/>
  <c r="FM150" i="7"/>
  <c r="FN150" i="7"/>
  <c r="FO150" i="7"/>
  <c r="FP150" i="7"/>
  <c r="FQ150" i="7"/>
  <c r="FR150" i="7"/>
  <c r="FS150" i="7"/>
  <c r="FT150" i="7"/>
  <c r="FU150" i="7"/>
  <c r="FV150" i="7"/>
  <c r="FW150" i="7"/>
  <c r="FX150" i="7"/>
  <c r="FY150" i="7"/>
  <c r="FZ150" i="7"/>
  <c r="GA150" i="7"/>
  <c r="GB150" i="7"/>
  <c r="GC150" i="7"/>
  <c r="GD150" i="7"/>
  <c r="GE150" i="7"/>
  <c r="GF150" i="7"/>
  <c r="GG150" i="7"/>
  <c r="GH150" i="7"/>
  <c r="GI150" i="7"/>
  <c r="GJ150" i="7"/>
  <c r="GK150" i="7"/>
  <c r="GL150" i="7"/>
  <c r="GM150" i="7"/>
  <c r="GN150" i="7"/>
  <c r="GO150" i="7"/>
  <c r="GP150" i="7"/>
  <c r="GQ150" i="7"/>
  <c r="GR150" i="7"/>
  <c r="GS150" i="7"/>
  <c r="H151" i="7"/>
  <c r="I151" i="7"/>
  <c r="J151" i="7"/>
  <c r="K151" i="7"/>
  <c r="L151" i="7"/>
  <c r="M151" i="7"/>
  <c r="N151" i="7"/>
  <c r="O151" i="7"/>
  <c r="P151" i="7"/>
  <c r="Q151" i="7"/>
  <c r="R151" i="7"/>
  <c r="S151" i="7"/>
  <c r="T151" i="7"/>
  <c r="U151" i="7"/>
  <c r="V151" i="7"/>
  <c r="W151" i="7"/>
  <c r="X151" i="7"/>
  <c r="Y151" i="7"/>
  <c r="Z151" i="7"/>
  <c r="AA151" i="7"/>
  <c r="AB151" i="7"/>
  <c r="AC151" i="7"/>
  <c r="AD151" i="7"/>
  <c r="AE151" i="7"/>
  <c r="AF151" i="7"/>
  <c r="AG151" i="7"/>
  <c r="AH151" i="7"/>
  <c r="AI151" i="7"/>
  <c r="AJ151" i="7"/>
  <c r="AK151" i="7"/>
  <c r="AL151" i="7"/>
  <c r="AM151" i="7"/>
  <c r="AN151" i="7"/>
  <c r="AO151" i="7"/>
  <c r="AP151" i="7"/>
  <c r="AQ151" i="7"/>
  <c r="AR151" i="7"/>
  <c r="AS151" i="7"/>
  <c r="AT151" i="7"/>
  <c r="AU151" i="7"/>
  <c r="AV151" i="7"/>
  <c r="AW151" i="7"/>
  <c r="AX151" i="7"/>
  <c r="AY151" i="7"/>
  <c r="AZ151" i="7"/>
  <c r="BA151" i="7"/>
  <c r="BB151" i="7"/>
  <c r="BC151" i="7"/>
  <c r="BD151" i="7"/>
  <c r="BE151" i="7"/>
  <c r="BF151" i="7"/>
  <c r="BG151" i="7"/>
  <c r="BH151" i="7"/>
  <c r="BI151" i="7"/>
  <c r="BJ151" i="7"/>
  <c r="BK151" i="7"/>
  <c r="BL151" i="7"/>
  <c r="BM151" i="7"/>
  <c r="BN151" i="7"/>
  <c r="BO151" i="7"/>
  <c r="BP151" i="7"/>
  <c r="BQ151" i="7"/>
  <c r="BR151" i="7"/>
  <c r="BS151" i="7"/>
  <c r="BT151" i="7"/>
  <c r="BU151" i="7"/>
  <c r="BV151" i="7"/>
  <c r="BW151" i="7"/>
  <c r="BX151" i="7"/>
  <c r="BY151" i="7"/>
  <c r="BZ151" i="7"/>
  <c r="CA151" i="7"/>
  <c r="CB151" i="7"/>
  <c r="CC151" i="7"/>
  <c r="CD151" i="7"/>
  <c r="CE151" i="7"/>
  <c r="CF151" i="7"/>
  <c r="CG151" i="7"/>
  <c r="CH151" i="7"/>
  <c r="CI151" i="7"/>
  <c r="CJ151" i="7"/>
  <c r="CK151" i="7"/>
  <c r="CL151" i="7"/>
  <c r="CM151" i="7"/>
  <c r="CN151" i="7"/>
  <c r="CO151" i="7"/>
  <c r="CP151" i="7"/>
  <c r="CQ151" i="7"/>
  <c r="CR151" i="7"/>
  <c r="CS151" i="7"/>
  <c r="CT151" i="7"/>
  <c r="CU151" i="7"/>
  <c r="CV151" i="7"/>
  <c r="CW151" i="7"/>
  <c r="CX151" i="7"/>
  <c r="CY151" i="7"/>
  <c r="CZ151" i="7"/>
  <c r="DA151" i="7"/>
  <c r="DB151" i="7"/>
  <c r="DC151" i="7"/>
  <c r="DD151" i="7"/>
  <c r="DE151" i="7"/>
  <c r="DF151" i="7"/>
  <c r="DG151" i="7"/>
  <c r="DH151" i="7"/>
  <c r="DI151" i="7"/>
  <c r="DJ151" i="7"/>
  <c r="DK151" i="7"/>
  <c r="DL151" i="7"/>
  <c r="DM151" i="7"/>
  <c r="DN151" i="7"/>
  <c r="DO151" i="7"/>
  <c r="DP151" i="7"/>
  <c r="DQ151" i="7"/>
  <c r="DR151" i="7"/>
  <c r="DS151" i="7"/>
  <c r="DT151" i="7"/>
  <c r="DU151" i="7"/>
  <c r="DV151" i="7"/>
  <c r="DW151" i="7"/>
  <c r="DX151" i="7"/>
  <c r="DY151" i="7"/>
  <c r="DZ151" i="7"/>
  <c r="EA151" i="7"/>
  <c r="EB151" i="7"/>
  <c r="EC151" i="7"/>
  <c r="ED151" i="7"/>
  <c r="EE151" i="7"/>
  <c r="EF151" i="7"/>
  <c r="EG151" i="7"/>
  <c r="EH151" i="7"/>
  <c r="EI151" i="7"/>
  <c r="EJ151" i="7"/>
  <c r="EK151" i="7"/>
  <c r="EL151" i="7"/>
  <c r="EM151" i="7"/>
  <c r="EN151" i="7"/>
  <c r="EO151" i="7"/>
  <c r="EP151" i="7"/>
  <c r="EQ151" i="7"/>
  <c r="ER151" i="7"/>
  <c r="ES151" i="7"/>
  <c r="ET151" i="7"/>
  <c r="EU151" i="7"/>
  <c r="EV151" i="7"/>
  <c r="EW151" i="7"/>
  <c r="EX151" i="7"/>
  <c r="EY151" i="7"/>
  <c r="EZ151" i="7"/>
  <c r="FA151" i="7"/>
  <c r="FB151" i="7"/>
  <c r="FC151" i="7"/>
  <c r="FD151" i="7"/>
  <c r="FE151" i="7"/>
  <c r="FF151" i="7"/>
  <c r="FG151" i="7"/>
  <c r="FH151" i="7"/>
  <c r="FI151" i="7"/>
  <c r="FJ151" i="7"/>
  <c r="FK151" i="7"/>
  <c r="FL151" i="7"/>
  <c r="FM151" i="7"/>
  <c r="FN151" i="7"/>
  <c r="FO151" i="7"/>
  <c r="FP151" i="7"/>
  <c r="FQ151" i="7"/>
  <c r="FR151" i="7"/>
  <c r="FS151" i="7"/>
  <c r="FT151" i="7"/>
  <c r="FU151" i="7"/>
  <c r="FV151" i="7"/>
  <c r="FW151" i="7"/>
  <c r="FX151" i="7"/>
  <c r="FY151" i="7"/>
  <c r="FZ151" i="7"/>
  <c r="GA151" i="7"/>
  <c r="GB151" i="7"/>
  <c r="GC151" i="7"/>
  <c r="GD151" i="7"/>
  <c r="GE151" i="7"/>
  <c r="GF151" i="7"/>
  <c r="GG151" i="7"/>
  <c r="GH151" i="7"/>
  <c r="GI151" i="7"/>
  <c r="GJ151" i="7"/>
  <c r="GK151" i="7"/>
  <c r="GL151" i="7"/>
  <c r="GM151" i="7"/>
  <c r="GN151" i="7"/>
  <c r="GO151" i="7"/>
  <c r="GP151" i="7"/>
  <c r="GQ151" i="7"/>
  <c r="GR151" i="7"/>
  <c r="GS151" i="7"/>
  <c r="H152" i="7"/>
  <c r="I152" i="7"/>
  <c r="J152" i="7"/>
  <c r="K152" i="7"/>
  <c r="L152" i="7"/>
  <c r="M152" i="7"/>
  <c r="N152" i="7"/>
  <c r="O152" i="7"/>
  <c r="P152" i="7"/>
  <c r="Q152" i="7"/>
  <c r="R152" i="7"/>
  <c r="S152" i="7"/>
  <c r="T152" i="7"/>
  <c r="U152" i="7"/>
  <c r="V152" i="7"/>
  <c r="W152" i="7"/>
  <c r="X152" i="7"/>
  <c r="Y152" i="7"/>
  <c r="Z152" i="7"/>
  <c r="AA152" i="7"/>
  <c r="AB152" i="7"/>
  <c r="AC152" i="7"/>
  <c r="AD152" i="7"/>
  <c r="AE152" i="7"/>
  <c r="AF152" i="7"/>
  <c r="AG152" i="7"/>
  <c r="AH152" i="7"/>
  <c r="AI152" i="7"/>
  <c r="AJ152" i="7"/>
  <c r="AK152" i="7"/>
  <c r="AL152" i="7"/>
  <c r="AM152" i="7"/>
  <c r="AN152" i="7"/>
  <c r="AO152" i="7"/>
  <c r="AP152" i="7"/>
  <c r="AQ152" i="7"/>
  <c r="AR152" i="7"/>
  <c r="AS152" i="7"/>
  <c r="AT152" i="7"/>
  <c r="AU152" i="7"/>
  <c r="AV152" i="7"/>
  <c r="AW152" i="7"/>
  <c r="AX152" i="7"/>
  <c r="AY152" i="7"/>
  <c r="AZ152" i="7"/>
  <c r="BA152" i="7"/>
  <c r="BB152" i="7"/>
  <c r="BC152" i="7"/>
  <c r="BD152" i="7"/>
  <c r="BE152" i="7"/>
  <c r="BF152" i="7"/>
  <c r="BG152" i="7"/>
  <c r="BH152" i="7"/>
  <c r="BI152" i="7"/>
  <c r="BJ152" i="7"/>
  <c r="BK152" i="7"/>
  <c r="BL152" i="7"/>
  <c r="BM152" i="7"/>
  <c r="BN152" i="7"/>
  <c r="BO152" i="7"/>
  <c r="BP152" i="7"/>
  <c r="BQ152" i="7"/>
  <c r="BR152" i="7"/>
  <c r="BS152" i="7"/>
  <c r="BT152" i="7"/>
  <c r="BU152" i="7"/>
  <c r="BV152" i="7"/>
  <c r="BW152" i="7"/>
  <c r="BX152" i="7"/>
  <c r="BY152" i="7"/>
  <c r="BZ152" i="7"/>
  <c r="CA152" i="7"/>
  <c r="CB152" i="7"/>
  <c r="CC152" i="7"/>
  <c r="CD152" i="7"/>
  <c r="CE152" i="7"/>
  <c r="CF152" i="7"/>
  <c r="CG152" i="7"/>
  <c r="CH152" i="7"/>
  <c r="CI152" i="7"/>
  <c r="CJ152" i="7"/>
  <c r="CK152" i="7"/>
  <c r="CL152" i="7"/>
  <c r="CM152" i="7"/>
  <c r="CN152" i="7"/>
  <c r="CO152" i="7"/>
  <c r="CP152" i="7"/>
  <c r="CQ152" i="7"/>
  <c r="CR152" i="7"/>
  <c r="CS152" i="7"/>
  <c r="CT152" i="7"/>
  <c r="CU152" i="7"/>
  <c r="CV152" i="7"/>
  <c r="CW152" i="7"/>
  <c r="CX152" i="7"/>
  <c r="CY152" i="7"/>
  <c r="CZ152" i="7"/>
  <c r="DA152" i="7"/>
  <c r="DB152" i="7"/>
  <c r="DC152" i="7"/>
  <c r="DD152" i="7"/>
  <c r="DE152" i="7"/>
  <c r="DF152" i="7"/>
  <c r="DG152" i="7"/>
  <c r="DH152" i="7"/>
  <c r="DI152" i="7"/>
  <c r="DJ152" i="7"/>
  <c r="DK152" i="7"/>
  <c r="DL152" i="7"/>
  <c r="DM152" i="7"/>
  <c r="DN152" i="7"/>
  <c r="DO152" i="7"/>
  <c r="DP152" i="7"/>
  <c r="DQ152" i="7"/>
  <c r="DR152" i="7"/>
  <c r="DS152" i="7"/>
  <c r="DT152" i="7"/>
  <c r="DU152" i="7"/>
  <c r="DV152" i="7"/>
  <c r="DW152" i="7"/>
  <c r="DX152" i="7"/>
  <c r="DY152" i="7"/>
  <c r="DZ152" i="7"/>
  <c r="EA152" i="7"/>
  <c r="EB152" i="7"/>
  <c r="EC152" i="7"/>
  <c r="ED152" i="7"/>
  <c r="EE152" i="7"/>
  <c r="EF152" i="7"/>
  <c r="EG152" i="7"/>
  <c r="EH152" i="7"/>
  <c r="EI152" i="7"/>
  <c r="EJ152" i="7"/>
  <c r="EK152" i="7"/>
  <c r="EL152" i="7"/>
  <c r="EM152" i="7"/>
  <c r="EN152" i="7"/>
  <c r="EO152" i="7"/>
  <c r="EP152" i="7"/>
  <c r="EQ152" i="7"/>
  <c r="ER152" i="7"/>
  <c r="ES152" i="7"/>
  <c r="ET152" i="7"/>
  <c r="EU152" i="7"/>
  <c r="EV152" i="7"/>
  <c r="EW152" i="7"/>
  <c r="EX152" i="7"/>
  <c r="EY152" i="7"/>
  <c r="EZ152" i="7"/>
  <c r="FA152" i="7"/>
  <c r="FB152" i="7"/>
  <c r="FC152" i="7"/>
  <c r="FD152" i="7"/>
  <c r="FE152" i="7"/>
  <c r="FF152" i="7"/>
  <c r="FG152" i="7"/>
  <c r="FH152" i="7"/>
  <c r="FI152" i="7"/>
  <c r="FJ152" i="7"/>
  <c r="FK152" i="7"/>
  <c r="FL152" i="7"/>
  <c r="FM152" i="7"/>
  <c r="FN152" i="7"/>
  <c r="FO152" i="7"/>
  <c r="FP152" i="7"/>
  <c r="FQ152" i="7"/>
  <c r="FR152" i="7"/>
  <c r="FS152" i="7"/>
  <c r="FT152" i="7"/>
  <c r="FU152" i="7"/>
  <c r="FV152" i="7"/>
  <c r="FW152" i="7"/>
  <c r="FX152" i="7"/>
  <c r="FY152" i="7"/>
  <c r="FZ152" i="7"/>
  <c r="GA152" i="7"/>
  <c r="GB152" i="7"/>
  <c r="GC152" i="7"/>
  <c r="GD152" i="7"/>
  <c r="GE152" i="7"/>
  <c r="GF152" i="7"/>
  <c r="GG152" i="7"/>
  <c r="GH152" i="7"/>
  <c r="GI152" i="7"/>
  <c r="GJ152" i="7"/>
  <c r="GK152" i="7"/>
  <c r="GL152" i="7"/>
  <c r="GM152" i="7"/>
  <c r="GN152" i="7"/>
  <c r="GO152" i="7"/>
  <c r="G147" i="7"/>
  <c r="G152" i="7"/>
  <c r="G151" i="7"/>
  <c r="G150" i="7"/>
  <c r="G149" i="7"/>
  <c r="GT147" i="7"/>
  <c r="GT148" i="7"/>
  <c r="D18" i="10"/>
  <c r="D34" i="10"/>
  <c r="D50" i="10"/>
  <c r="D9" i="10"/>
  <c r="P16" i="9"/>
  <c r="Q16" i="9"/>
  <c r="R16" i="9"/>
  <c r="S16" i="9"/>
  <c r="T16" i="9"/>
  <c r="U16" i="9"/>
  <c r="V16" i="9"/>
  <c r="P17" i="9"/>
  <c r="Q17" i="9"/>
  <c r="R17" i="9"/>
  <c r="S17" i="9"/>
  <c r="T17" i="9"/>
  <c r="U17" i="9"/>
  <c r="V17" i="9"/>
  <c r="P18" i="9"/>
  <c r="Q18" i="9"/>
  <c r="R18" i="9"/>
  <c r="S18" i="9"/>
  <c r="T18" i="9"/>
  <c r="U18" i="9"/>
  <c r="V18" i="9"/>
  <c r="P19" i="9"/>
  <c r="Q19" i="9"/>
  <c r="R19" i="9"/>
  <c r="S19" i="9"/>
  <c r="T19" i="9"/>
  <c r="U19" i="9"/>
  <c r="V19" i="9"/>
  <c r="P20" i="9"/>
  <c r="Q20" i="9"/>
  <c r="R20" i="9"/>
  <c r="S20" i="9"/>
  <c r="T20" i="9"/>
  <c r="U20" i="9"/>
  <c r="V20" i="9"/>
  <c r="P21" i="9"/>
  <c r="Q21" i="9"/>
  <c r="R21" i="9"/>
  <c r="S21" i="9"/>
  <c r="T21" i="9"/>
  <c r="U21" i="9"/>
  <c r="V21" i="9"/>
  <c r="P28" i="9"/>
  <c r="Q28" i="9"/>
  <c r="R28" i="9"/>
  <c r="S28" i="9"/>
  <c r="T28" i="9"/>
  <c r="U28" i="9"/>
  <c r="V28" i="9"/>
  <c r="P29" i="9"/>
  <c r="Q29" i="9"/>
  <c r="R29" i="9"/>
  <c r="S29" i="9"/>
  <c r="T29" i="9"/>
  <c r="U29" i="9"/>
  <c r="V29" i="9"/>
  <c r="P33" i="9"/>
  <c r="Q33" i="9"/>
  <c r="R33" i="9"/>
  <c r="S33" i="9"/>
  <c r="T33" i="9"/>
  <c r="U33" i="9"/>
  <c r="V33" i="9"/>
  <c r="P34" i="9"/>
  <c r="Q34" i="9"/>
  <c r="R34" i="9"/>
  <c r="S34" i="9"/>
  <c r="T34" i="9"/>
  <c r="U34" i="9"/>
  <c r="V34" i="9"/>
  <c r="P35" i="9"/>
  <c r="Q35" i="9"/>
  <c r="R35" i="9"/>
  <c r="S35" i="9"/>
  <c r="T35" i="9"/>
  <c r="U35" i="9"/>
  <c r="V35" i="9"/>
  <c r="P36" i="9"/>
  <c r="Q36" i="9"/>
  <c r="R36" i="9"/>
  <c r="S36" i="9"/>
  <c r="T36" i="9"/>
  <c r="U36" i="9"/>
  <c r="V36" i="9"/>
  <c r="P37" i="9"/>
  <c r="Q37" i="9"/>
  <c r="R37" i="9"/>
  <c r="S37" i="9"/>
  <c r="T37" i="9"/>
  <c r="U37" i="9"/>
  <c r="V37" i="9"/>
  <c r="P38" i="9"/>
  <c r="Q38" i="9"/>
  <c r="R38" i="9"/>
  <c r="S38" i="9"/>
  <c r="T38" i="9"/>
  <c r="U38" i="9"/>
  <c r="V38" i="9"/>
  <c r="P39" i="9"/>
  <c r="Q39" i="9"/>
  <c r="R39" i="9"/>
  <c r="S39" i="9"/>
  <c r="T39" i="9"/>
  <c r="U39" i="9"/>
  <c r="V39" i="9"/>
  <c r="P41" i="9"/>
  <c r="Q41" i="9"/>
  <c r="R41" i="9"/>
  <c r="S41" i="9"/>
  <c r="T41" i="9"/>
  <c r="U41" i="9"/>
  <c r="V41" i="9"/>
  <c r="P42" i="9"/>
  <c r="Q42" i="9"/>
  <c r="R42" i="9"/>
  <c r="S42" i="9"/>
  <c r="T42" i="9"/>
  <c r="U42" i="9"/>
  <c r="V42" i="9"/>
  <c r="P43" i="9"/>
  <c r="Q43" i="9"/>
  <c r="R43" i="9"/>
  <c r="S43" i="9"/>
  <c r="T43" i="9"/>
  <c r="U43" i="9"/>
  <c r="V43" i="9"/>
  <c r="P44" i="9"/>
  <c r="Q44" i="9"/>
  <c r="R44" i="9"/>
  <c r="S44" i="9"/>
  <c r="T44" i="9"/>
  <c r="U44" i="9"/>
  <c r="V44" i="9"/>
  <c r="P45" i="9"/>
  <c r="Q45" i="9"/>
  <c r="R45" i="9"/>
  <c r="S45" i="9"/>
  <c r="T45" i="9"/>
  <c r="U45" i="9"/>
  <c r="V45" i="9"/>
  <c r="P46" i="9"/>
  <c r="Q46" i="9"/>
  <c r="R46" i="9"/>
  <c r="S46" i="9"/>
  <c r="T46" i="9"/>
  <c r="U46" i="9"/>
  <c r="V46" i="9"/>
  <c r="P47" i="9"/>
  <c r="Q47" i="9"/>
  <c r="R47" i="9"/>
  <c r="S47" i="9"/>
  <c r="T47" i="9"/>
  <c r="U47" i="9"/>
  <c r="V47" i="9"/>
  <c r="P48" i="9"/>
  <c r="Q48" i="9"/>
  <c r="R48" i="9"/>
  <c r="S48" i="9"/>
  <c r="T48" i="9"/>
  <c r="U48" i="9"/>
  <c r="V48" i="9"/>
  <c r="P49" i="9"/>
  <c r="Q49" i="9"/>
  <c r="R49" i="9"/>
  <c r="S49" i="9"/>
  <c r="T49" i="9"/>
  <c r="U49" i="9"/>
  <c r="V49" i="9"/>
  <c r="P50" i="9"/>
  <c r="Q50" i="9"/>
  <c r="R50" i="9"/>
  <c r="S50" i="9"/>
  <c r="T50" i="9"/>
  <c r="U50" i="9"/>
  <c r="V50" i="9"/>
  <c r="P51" i="9"/>
  <c r="Q51" i="9"/>
  <c r="R51" i="9"/>
  <c r="S51" i="9"/>
  <c r="T51" i="9"/>
  <c r="U51" i="9"/>
  <c r="V51" i="9"/>
  <c r="P52" i="9"/>
  <c r="Q52" i="9"/>
  <c r="R52" i="9"/>
  <c r="S52" i="9"/>
  <c r="T52" i="9"/>
  <c r="U52" i="9"/>
  <c r="V52" i="9"/>
  <c r="P53" i="9"/>
  <c r="Q53" i="9"/>
  <c r="R53" i="9"/>
  <c r="S53" i="9"/>
  <c r="T53" i="9"/>
  <c r="U53" i="9"/>
  <c r="V53" i="9"/>
  <c r="P54" i="9"/>
  <c r="Q54" i="9"/>
  <c r="R54" i="9"/>
  <c r="S54" i="9"/>
  <c r="T54" i="9"/>
  <c r="U54" i="9"/>
  <c r="V54" i="9"/>
  <c r="P55" i="9"/>
  <c r="Q55" i="9"/>
  <c r="R55" i="9"/>
  <c r="S55" i="9"/>
  <c r="T55" i="9"/>
  <c r="U55" i="9"/>
  <c r="V55" i="9"/>
  <c r="P56" i="9"/>
  <c r="Q56" i="9"/>
  <c r="R56" i="9"/>
  <c r="S56" i="9"/>
  <c r="T56" i="9"/>
  <c r="U56" i="9"/>
  <c r="V56" i="9"/>
  <c r="P57" i="9"/>
  <c r="Q57" i="9"/>
  <c r="R57" i="9"/>
  <c r="S57" i="9"/>
  <c r="T57" i="9"/>
  <c r="U57" i="9"/>
  <c r="V57" i="9"/>
  <c r="P58" i="9"/>
  <c r="Q58" i="9"/>
  <c r="R58" i="9"/>
  <c r="S58" i="9"/>
  <c r="T58" i="9"/>
  <c r="U58" i="9"/>
  <c r="V58" i="9"/>
  <c r="P59" i="9"/>
  <c r="Q59" i="9"/>
  <c r="R59" i="9"/>
  <c r="S59" i="9"/>
  <c r="T59" i="9"/>
  <c r="U59" i="9"/>
  <c r="V59" i="9"/>
  <c r="P60" i="9"/>
  <c r="Q60" i="9"/>
  <c r="R60" i="9"/>
  <c r="S60" i="9"/>
  <c r="T60" i="9"/>
  <c r="U60" i="9"/>
  <c r="V60" i="9"/>
  <c r="P61" i="9"/>
  <c r="Q61" i="9"/>
  <c r="R61" i="9"/>
  <c r="S61" i="9"/>
  <c r="T61" i="9"/>
  <c r="U61" i="9"/>
  <c r="V61" i="9"/>
  <c r="P62" i="9"/>
  <c r="Q62" i="9"/>
  <c r="R62" i="9"/>
  <c r="S62" i="9"/>
  <c r="T62" i="9"/>
  <c r="U62" i="9"/>
  <c r="V62" i="9"/>
  <c r="P64" i="9"/>
  <c r="Q64" i="9"/>
  <c r="R64" i="9"/>
  <c r="S64" i="9"/>
  <c r="T64" i="9"/>
  <c r="U64" i="9"/>
  <c r="V64" i="9"/>
  <c r="P65" i="9"/>
  <c r="Q65" i="9"/>
  <c r="R65" i="9"/>
  <c r="S65" i="9"/>
  <c r="T65" i="9"/>
  <c r="U65" i="9"/>
  <c r="V65" i="9"/>
  <c r="P66" i="9"/>
  <c r="Q66" i="9"/>
  <c r="R66" i="9"/>
  <c r="S66" i="9"/>
  <c r="T66" i="9"/>
  <c r="U66" i="9"/>
  <c r="V66" i="9"/>
  <c r="P67" i="9"/>
  <c r="Q67" i="9"/>
  <c r="R67" i="9"/>
  <c r="S67" i="9"/>
  <c r="T67" i="9"/>
  <c r="U67" i="9"/>
  <c r="V67" i="9"/>
  <c r="P68" i="9"/>
  <c r="Q68" i="9"/>
  <c r="R68" i="9"/>
  <c r="S68" i="9"/>
  <c r="T68" i="9"/>
  <c r="U68" i="9"/>
  <c r="V68" i="9"/>
  <c r="P69" i="9"/>
  <c r="Q69" i="9"/>
  <c r="R69" i="9"/>
  <c r="S69" i="9"/>
  <c r="T69" i="9"/>
  <c r="U69" i="9"/>
  <c r="V69" i="9"/>
  <c r="P70" i="9"/>
  <c r="Q70" i="9"/>
  <c r="R70" i="9"/>
  <c r="S70" i="9"/>
  <c r="T70" i="9"/>
  <c r="U70" i="9"/>
  <c r="V70" i="9"/>
  <c r="P71" i="9"/>
  <c r="Q71" i="9"/>
  <c r="R71" i="9"/>
  <c r="S71" i="9"/>
  <c r="T71" i="9"/>
  <c r="U71" i="9"/>
  <c r="V71" i="9"/>
  <c r="P72" i="9"/>
  <c r="Q72" i="9"/>
  <c r="R72" i="9"/>
  <c r="S72" i="9"/>
  <c r="T72" i="9"/>
  <c r="U72" i="9"/>
  <c r="V72" i="9"/>
  <c r="P73" i="9"/>
  <c r="Q73" i="9"/>
  <c r="R73" i="9"/>
  <c r="S73" i="9"/>
  <c r="T73" i="9"/>
  <c r="U73" i="9"/>
  <c r="V73" i="9"/>
  <c r="P74" i="9"/>
  <c r="Q74" i="9"/>
  <c r="R74" i="9"/>
  <c r="S74" i="9"/>
  <c r="T74" i="9"/>
  <c r="U74" i="9"/>
  <c r="V74" i="9"/>
  <c r="P76" i="9"/>
  <c r="Q76" i="9"/>
  <c r="R76" i="9"/>
  <c r="S76" i="9"/>
  <c r="T76" i="9"/>
  <c r="U76" i="9"/>
  <c r="V76" i="9"/>
  <c r="P77" i="9"/>
  <c r="Q77" i="9"/>
  <c r="R77" i="9"/>
  <c r="S77" i="9"/>
  <c r="T77" i="9"/>
  <c r="U77" i="9"/>
  <c r="V77" i="9"/>
  <c r="P78" i="9"/>
  <c r="Q78" i="9"/>
  <c r="R78" i="9"/>
  <c r="S78" i="9"/>
  <c r="T78" i="9"/>
  <c r="U78" i="9"/>
  <c r="V78" i="9"/>
  <c r="P79" i="9"/>
  <c r="Q79" i="9"/>
  <c r="R79" i="9"/>
  <c r="S79" i="9"/>
  <c r="T79" i="9"/>
  <c r="U79" i="9"/>
  <c r="V79" i="9"/>
  <c r="P80" i="9"/>
  <c r="Q80" i="9"/>
  <c r="R80" i="9"/>
  <c r="S80" i="9"/>
  <c r="T80" i="9"/>
  <c r="U80" i="9"/>
  <c r="V80" i="9"/>
  <c r="P81" i="9"/>
  <c r="Q81" i="9"/>
  <c r="R81" i="9"/>
  <c r="S81" i="9"/>
  <c r="T81" i="9"/>
  <c r="U81" i="9"/>
  <c r="V81" i="9"/>
  <c r="P82" i="9"/>
  <c r="Q82" i="9"/>
  <c r="R82" i="9"/>
  <c r="S82" i="9"/>
  <c r="T82" i="9"/>
  <c r="U82" i="9"/>
  <c r="V82" i="9"/>
  <c r="P83" i="9"/>
  <c r="Q83" i="9"/>
  <c r="R83" i="9"/>
  <c r="S83" i="9"/>
  <c r="T83" i="9"/>
  <c r="U83" i="9"/>
  <c r="V83" i="9"/>
  <c r="P84" i="9"/>
  <c r="Q84" i="9"/>
  <c r="R84" i="9"/>
  <c r="S84" i="9"/>
  <c r="T84" i="9"/>
  <c r="U84" i="9"/>
  <c r="V84" i="9"/>
  <c r="P85" i="9"/>
  <c r="Q85" i="9"/>
  <c r="R85" i="9"/>
  <c r="S85" i="9"/>
  <c r="T85" i="9"/>
  <c r="U85" i="9"/>
  <c r="V85" i="9"/>
  <c r="P86" i="9"/>
  <c r="Q86" i="9"/>
  <c r="R86" i="9"/>
  <c r="S86" i="9"/>
  <c r="T86" i="9"/>
  <c r="U86" i="9"/>
  <c r="V86" i="9"/>
  <c r="P89" i="9"/>
  <c r="Q89" i="9"/>
  <c r="R89" i="9"/>
  <c r="S89" i="9"/>
  <c r="T89" i="9"/>
  <c r="U89" i="9"/>
  <c r="V89" i="9"/>
  <c r="P90" i="9"/>
  <c r="Q90" i="9"/>
  <c r="R90" i="9"/>
  <c r="S90" i="9"/>
  <c r="T90" i="9"/>
  <c r="U90" i="9"/>
  <c r="V90" i="9"/>
  <c r="P91" i="9"/>
  <c r="Q91" i="9"/>
  <c r="R91" i="9"/>
  <c r="S91" i="9"/>
  <c r="T91" i="9"/>
  <c r="U91" i="9"/>
  <c r="V91" i="9"/>
  <c r="P92" i="9"/>
  <c r="Q92" i="9"/>
  <c r="R92" i="9"/>
  <c r="S92" i="9"/>
  <c r="T92" i="9"/>
  <c r="U92" i="9"/>
  <c r="V92" i="9"/>
  <c r="P93" i="9"/>
  <c r="Q93" i="9"/>
  <c r="R93" i="9"/>
  <c r="S93" i="9"/>
  <c r="T93" i="9"/>
  <c r="U93" i="9"/>
  <c r="V93" i="9"/>
  <c r="P94" i="9"/>
  <c r="Q94" i="9"/>
  <c r="R94" i="9"/>
  <c r="S94" i="9"/>
  <c r="T94" i="9"/>
  <c r="U94" i="9"/>
  <c r="V94" i="9"/>
  <c r="P95" i="9"/>
  <c r="Q95" i="9"/>
  <c r="R95" i="9"/>
  <c r="S95" i="9"/>
  <c r="T95" i="9"/>
  <c r="U95" i="9"/>
  <c r="V95" i="9"/>
  <c r="P96" i="9"/>
  <c r="Q96" i="9"/>
  <c r="R96" i="9"/>
  <c r="S96" i="9"/>
  <c r="T96" i="9"/>
  <c r="U96" i="9"/>
  <c r="V96" i="9"/>
  <c r="P97" i="9"/>
  <c r="Q97" i="9"/>
  <c r="R97" i="9"/>
  <c r="S97" i="9"/>
  <c r="T97" i="9"/>
  <c r="U97" i="9"/>
  <c r="V97" i="9"/>
  <c r="P98" i="9"/>
  <c r="Q98" i="9"/>
  <c r="R98" i="9"/>
  <c r="S98" i="9"/>
  <c r="T98" i="9"/>
  <c r="U98" i="9"/>
  <c r="V98" i="9"/>
  <c r="P101" i="9"/>
  <c r="Q101" i="9"/>
  <c r="R101" i="9"/>
  <c r="S101" i="9"/>
  <c r="T101" i="9"/>
  <c r="U101" i="9"/>
  <c r="V101" i="9"/>
  <c r="P102" i="9"/>
  <c r="Q102" i="9"/>
  <c r="R102" i="9"/>
  <c r="S102" i="9"/>
  <c r="T102" i="9"/>
  <c r="U102" i="9"/>
  <c r="V102" i="9"/>
  <c r="P103" i="9"/>
  <c r="Q103" i="9"/>
  <c r="R103" i="9"/>
  <c r="S103" i="9"/>
  <c r="T103" i="9"/>
  <c r="U103" i="9"/>
  <c r="V103" i="9"/>
  <c r="P105" i="9"/>
  <c r="Q105" i="9"/>
  <c r="R105" i="9"/>
  <c r="S105" i="9"/>
  <c r="T105" i="9"/>
  <c r="U105" i="9"/>
  <c r="V105" i="9"/>
  <c r="P107" i="9"/>
  <c r="Q107" i="9"/>
  <c r="R107" i="9"/>
  <c r="S107" i="9"/>
  <c r="T107" i="9"/>
  <c r="U107" i="9"/>
  <c r="V107" i="9"/>
  <c r="P108" i="9"/>
  <c r="Q108" i="9"/>
  <c r="R108" i="9"/>
  <c r="S108" i="9"/>
  <c r="T108" i="9"/>
  <c r="U108" i="9"/>
  <c r="V108" i="9"/>
  <c r="P109" i="9"/>
  <c r="Q109" i="9"/>
  <c r="R109" i="9"/>
  <c r="S109" i="9"/>
  <c r="T109" i="9"/>
  <c r="U109" i="9"/>
  <c r="V109" i="9"/>
  <c r="P110" i="9"/>
  <c r="Q110" i="9"/>
  <c r="R110" i="9"/>
  <c r="S110" i="9"/>
  <c r="T110" i="9"/>
  <c r="U110" i="9"/>
  <c r="V110" i="9"/>
  <c r="P112" i="9"/>
  <c r="Q112" i="9"/>
  <c r="R112" i="9"/>
  <c r="S112" i="9"/>
  <c r="T112" i="9"/>
  <c r="U112" i="9"/>
  <c r="V112" i="9"/>
  <c r="P113" i="9"/>
  <c r="Q113" i="9"/>
  <c r="R113" i="9"/>
  <c r="S113" i="9"/>
  <c r="T113" i="9"/>
  <c r="U113" i="9"/>
  <c r="V113" i="9"/>
  <c r="P114" i="9"/>
  <c r="Q114" i="9"/>
  <c r="R114" i="9"/>
  <c r="S114" i="9"/>
  <c r="T114" i="9"/>
  <c r="U114" i="9"/>
  <c r="V114" i="9"/>
  <c r="P115" i="9"/>
  <c r="Q115" i="9"/>
  <c r="R115" i="9"/>
  <c r="S115" i="9"/>
  <c r="T115" i="9"/>
  <c r="U115" i="9"/>
  <c r="V115" i="9"/>
  <c r="P117" i="9"/>
  <c r="Q117" i="9"/>
  <c r="R117" i="9"/>
  <c r="S117" i="9"/>
  <c r="T117" i="9"/>
  <c r="U117" i="9"/>
  <c r="V117" i="9"/>
  <c r="P118" i="9"/>
  <c r="Q118" i="9"/>
  <c r="R118" i="9"/>
  <c r="S118" i="9"/>
  <c r="T118" i="9"/>
  <c r="U118" i="9"/>
  <c r="V118" i="9"/>
  <c r="P119" i="9"/>
  <c r="Q119" i="9"/>
  <c r="R119" i="9"/>
  <c r="S119" i="9"/>
  <c r="T119" i="9"/>
  <c r="U119" i="9"/>
  <c r="V119" i="9"/>
  <c r="P120" i="9"/>
  <c r="Q120" i="9"/>
  <c r="R120" i="9"/>
  <c r="S120" i="9"/>
  <c r="T120" i="9"/>
  <c r="U120" i="9"/>
  <c r="V120" i="9"/>
  <c r="P121" i="9"/>
  <c r="Q121" i="9"/>
  <c r="R121" i="9"/>
  <c r="S121" i="9"/>
  <c r="T121" i="9"/>
  <c r="U121" i="9"/>
  <c r="V121" i="9"/>
  <c r="P125" i="9"/>
  <c r="Q125" i="9"/>
  <c r="R125" i="9"/>
  <c r="S125" i="9"/>
  <c r="T125" i="9"/>
  <c r="U125" i="9"/>
  <c r="V125" i="9"/>
  <c r="P126" i="9"/>
  <c r="Q126" i="9"/>
  <c r="R126" i="9"/>
  <c r="S126" i="9"/>
  <c r="T126" i="9"/>
  <c r="U126" i="9"/>
  <c r="V126" i="9"/>
  <c r="P127" i="9"/>
  <c r="Q127" i="9"/>
  <c r="R127" i="9"/>
  <c r="S127" i="9"/>
  <c r="T127" i="9"/>
  <c r="U127" i="9"/>
  <c r="V127" i="9"/>
  <c r="P128" i="9"/>
  <c r="Q128" i="9"/>
  <c r="R128" i="9"/>
  <c r="S128" i="9"/>
  <c r="T128" i="9"/>
  <c r="U128" i="9"/>
  <c r="V128" i="9"/>
  <c r="P129" i="9"/>
  <c r="Q129" i="9"/>
  <c r="R129" i="9"/>
  <c r="S129" i="9"/>
  <c r="T129" i="9"/>
  <c r="U129" i="9"/>
  <c r="V129" i="9"/>
  <c r="P130" i="9"/>
  <c r="Q130" i="9"/>
  <c r="R130" i="9"/>
  <c r="S130" i="9"/>
  <c r="T130" i="9"/>
  <c r="U130" i="9"/>
  <c r="V130" i="9"/>
  <c r="P141" i="9"/>
  <c r="Q141" i="9"/>
  <c r="R141" i="9"/>
  <c r="S141" i="9"/>
  <c r="T141" i="9"/>
  <c r="U141" i="9"/>
  <c r="V141" i="9"/>
  <c r="P142" i="9"/>
  <c r="Q142" i="9"/>
  <c r="R142" i="9"/>
  <c r="S142" i="9"/>
  <c r="T142" i="9"/>
  <c r="U142" i="9"/>
  <c r="V142" i="9"/>
  <c r="P143" i="9"/>
  <c r="Q143" i="9"/>
  <c r="R143" i="9"/>
  <c r="S143" i="9"/>
  <c r="T143" i="9"/>
  <c r="U143" i="9"/>
  <c r="V143" i="9"/>
  <c r="P144" i="9"/>
  <c r="Q144" i="9"/>
  <c r="R144" i="9"/>
  <c r="S144" i="9"/>
  <c r="T144" i="9"/>
  <c r="U144" i="9"/>
  <c r="V144" i="9"/>
  <c r="P145" i="9"/>
  <c r="Q145" i="9"/>
  <c r="R145" i="9"/>
  <c r="S145" i="9"/>
  <c r="T145" i="9"/>
  <c r="U145" i="9"/>
  <c r="V145" i="9"/>
  <c r="P146" i="9"/>
  <c r="Q146" i="9"/>
  <c r="R146" i="9"/>
  <c r="S146" i="9"/>
  <c r="T146" i="9"/>
  <c r="U146" i="9"/>
  <c r="V146" i="9"/>
  <c r="P147" i="9"/>
  <c r="Q147" i="9"/>
  <c r="R147" i="9"/>
  <c r="S147" i="9"/>
  <c r="T147" i="9"/>
  <c r="U147" i="9"/>
  <c r="V147" i="9"/>
  <c r="P148" i="9"/>
  <c r="Q148" i="9"/>
  <c r="R148" i="9"/>
  <c r="S148" i="9"/>
  <c r="T148" i="9"/>
  <c r="U148" i="9"/>
  <c r="V148" i="9"/>
  <c r="P150" i="9"/>
  <c r="Q150" i="9"/>
  <c r="R150" i="9"/>
  <c r="S150" i="9"/>
  <c r="T150" i="9"/>
  <c r="U150" i="9"/>
  <c r="V150" i="9"/>
  <c r="P151" i="9"/>
  <c r="Q151" i="9"/>
  <c r="R151" i="9"/>
  <c r="S151" i="9"/>
  <c r="T151" i="9"/>
  <c r="U151" i="9"/>
  <c r="V151" i="9"/>
  <c r="P152" i="9"/>
  <c r="Q152" i="9"/>
  <c r="R152" i="9"/>
  <c r="S152" i="9"/>
  <c r="T152" i="9"/>
  <c r="U152" i="9"/>
  <c r="V152" i="9"/>
  <c r="P153" i="9"/>
  <c r="Q153" i="9"/>
  <c r="R153" i="9"/>
  <c r="S153" i="9"/>
  <c r="T153" i="9"/>
  <c r="U153" i="9"/>
  <c r="V153" i="9"/>
  <c r="P154" i="9"/>
  <c r="Q154" i="9"/>
  <c r="R154" i="9"/>
  <c r="S154" i="9"/>
  <c r="T154" i="9"/>
  <c r="U154" i="9"/>
  <c r="V154" i="9"/>
  <c r="P155" i="9"/>
  <c r="Q155" i="9"/>
  <c r="R155" i="9"/>
  <c r="S155" i="9"/>
  <c r="T155" i="9"/>
  <c r="U155" i="9"/>
  <c r="V155" i="9"/>
  <c r="P156" i="9"/>
  <c r="Q156" i="9"/>
  <c r="R156" i="9"/>
  <c r="S156" i="9"/>
  <c r="T156" i="9"/>
  <c r="U156" i="9"/>
  <c r="V156" i="9"/>
  <c r="P157" i="9"/>
  <c r="Q157" i="9"/>
  <c r="R157" i="9"/>
  <c r="S157" i="9"/>
  <c r="T157" i="9"/>
  <c r="U157" i="9"/>
  <c r="V157" i="9"/>
  <c r="P158" i="9"/>
  <c r="Q158" i="9"/>
  <c r="R158" i="9"/>
  <c r="S158" i="9"/>
  <c r="T158" i="9"/>
  <c r="U158" i="9"/>
  <c r="V158" i="9"/>
  <c r="P159" i="9"/>
  <c r="Q159" i="9"/>
  <c r="R159" i="9"/>
  <c r="S159" i="9"/>
  <c r="T159" i="9"/>
  <c r="U159" i="9"/>
  <c r="V159" i="9"/>
  <c r="P160" i="9"/>
  <c r="Q160" i="9"/>
  <c r="R160" i="9"/>
  <c r="S160" i="9"/>
  <c r="T160" i="9"/>
  <c r="U160" i="9"/>
  <c r="V160" i="9"/>
  <c r="P161" i="9"/>
  <c r="Q161" i="9"/>
  <c r="R161" i="9"/>
  <c r="S161" i="9"/>
  <c r="T161" i="9"/>
  <c r="U161" i="9"/>
  <c r="V161" i="9"/>
  <c r="P162" i="9"/>
  <c r="Q162" i="9"/>
  <c r="R162" i="9"/>
  <c r="S162" i="9"/>
  <c r="T162" i="9"/>
  <c r="U162" i="9"/>
  <c r="V162" i="9"/>
  <c r="P163" i="9"/>
  <c r="Q163" i="9"/>
  <c r="R163" i="9"/>
  <c r="S163" i="9"/>
  <c r="T163" i="9"/>
  <c r="U163" i="9"/>
  <c r="V163" i="9"/>
  <c r="P164" i="9"/>
  <c r="Q164" i="9"/>
  <c r="R164" i="9"/>
  <c r="S164" i="9"/>
  <c r="T164" i="9"/>
  <c r="U164" i="9"/>
  <c r="V164" i="9"/>
  <c r="P165" i="9"/>
  <c r="Q165" i="9"/>
  <c r="R165" i="9"/>
  <c r="S165" i="9"/>
  <c r="T165" i="9"/>
  <c r="U165" i="9"/>
  <c r="V165" i="9"/>
  <c r="P166" i="9"/>
  <c r="Q166" i="9"/>
  <c r="R166" i="9"/>
  <c r="S166" i="9"/>
  <c r="T166" i="9"/>
  <c r="U166" i="9"/>
  <c r="V166" i="9"/>
  <c r="P167" i="9"/>
  <c r="Q167" i="9"/>
  <c r="R167" i="9"/>
  <c r="S167" i="9"/>
  <c r="T167" i="9"/>
  <c r="U167" i="9"/>
  <c r="V167" i="9"/>
  <c r="P168" i="9"/>
  <c r="Q168" i="9"/>
  <c r="R168" i="9"/>
  <c r="S168" i="9"/>
  <c r="T168" i="9"/>
  <c r="U168" i="9"/>
  <c r="V168" i="9"/>
  <c r="P169" i="9"/>
  <c r="Q169" i="9"/>
  <c r="R169" i="9"/>
  <c r="S169" i="9"/>
  <c r="T169" i="9"/>
  <c r="U169" i="9"/>
  <c r="V169" i="9"/>
  <c r="O17" i="9"/>
  <c r="O18" i="9"/>
  <c r="O19" i="9"/>
  <c r="O20" i="9"/>
  <c r="O21" i="9"/>
  <c r="O28" i="9"/>
  <c r="O29" i="9"/>
  <c r="O33" i="9"/>
  <c r="O34" i="9"/>
  <c r="O35" i="9"/>
  <c r="O36" i="9"/>
  <c r="O37" i="9"/>
  <c r="O38" i="9"/>
  <c r="O39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4" i="9"/>
  <c r="O65" i="9"/>
  <c r="O66" i="9"/>
  <c r="O67" i="9"/>
  <c r="O68" i="9"/>
  <c r="O69" i="9"/>
  <c r="O70" i="9"/>
  <c r="O71" i="9"/>
  <c r="O72" i="9"/>
  <c r="O73" i="9"/>
  <c r="O74" i="9"/>
  <c r="O76" i="9"/>
  <c r="O77" i="9"/>
  <c r="O78" i="9"/>
  <c r="O79" i="9"/>
  <c r="O80" i="9"/>
  <c r="O81" i="9"/>
  <c r="O82" i="9"/>
  <c r="O83" i="9"/>
  <c r="O84" i="9"/>
  <c r="O85" i="9"/>
  <c r="O86" i="9"/>
  <c r="O89" i="9"/>
  <c r="O90" i="9"/>
  <c r="O91" i="9"/>
  <c r="O92" i="9"/>
  <c r="O93" i="9"/>
  <c r="O94" i="9"/>
  <c r="O95" i="9"/>
  <c r="O96" i="9"/>
  <c r="O97" i="9"/>
  <c r="O98" i="9"/>
  <c r="O101" i="9"/>
  <c r="O102" i="9"/>
  <c r="O103" i="9"/>
  <c r="O105" i="9"/>
  <c r="O107" i="9"/>
  <c r="O108" i="9"/>
  <c r="O109" i="9"/>
  <c r="O110" i="9"/>
  <c r="O112" i="9"/>
  <c r="O113" i="9"/>
  <c r="O114" i="9"/>
  <c r="O115" i="9"/>
  <c r="O117" i="9"/>
  <c r="O118" i="9"/>
  <c r="O119" i="9"/>
  <c r="O120" i="9"/>
  <c r="O121" i="9"/>
  <c r="O125" i="9"/>
  <c r="O126" i="9"/>
  <c r="O127" i="9"/>
  <c r="O128" i="9"/>
  <c r="O129" i="9"/>
  <c r="O130" i="9"/>
  <c r="O141" i="9"/>
  <c r="O142" i="9"/>
  <c r="O143" i="9"/>
  <c r="O144" i="9"/>
  <c r="O145" i="9"/>
  <c r="O146" i="9"/>
  <c r="O147" i="9"/>
  <c r="O148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6" i="9"/>
  <c r="N17" i="9"/>
  <c r="N18" i="9"/>
  <c r="N19" i="9"/>
  <c r="N20" i="9"/>
  <c r="M21" i="9"/>
  <c r="N21" i="9"/>
  <c r="N28" i="9"/>
  <c r="N29" i="9"/>
  <c r="M33" i="9"/>
  <c r="N34" i="9"/>
  <c r="N35" i="9"/>
  <c r="N36" i="9"/>
  <c r="N37" i="9"/>
  <c r="N38" i="9"/>
  <c r="N39" i="9"/>
  <c r="N41" i="9"/>
  <c r="N42" i="9"/>
  <c r="N43" i="9"/>
  <c r="N44" i="9"/>
  <c r="M45" i="9"/>
  <c r="N45" i="9"/>
  <c r="N46" i="9"/>
  <c r="N47" i="9"/>
  <c r="N48" i="9"/>
  <c r="N49" i="9"/>
  <c r="N50" i="9"/>
  <c r="N51" i="9"/>
  <c r="N52" i="9"/>
  <c r="N53" i="9"/>
  <c r="N54" i="9"/>
  <c r="N55" i="9"/>
  <c r="N56" i="9"/>
  <c r="M57" i="9"/>
  <c r="N57" i="9"/>
  <c r="N58" i="9"/>
  <c r="N59" i="9"/>
  <c r="N60" i="9"/>
  <c r="N61" i="9"/>
  <c r="N62" i="9"/>
  <c r="N64" i="9"/>
  <c r="N65" i="9"/>
  <c r="N66" i="9"/>
  <c r="N67" i="9"/>
  <c r="N68" i="9"/>
  <c r="M69" i="9"/>
  <c r="N69" i="9"/>
  <c r="N70" i="9"/>
  <c r="N71" i="9"/>
  <c r="N72" i="9"/>
  <c r="N73" i="9"/>
  <c r="N74" i="9"/>
  <c r="N76" i="9"/>
  <c r="N77" i="9"/>
  <c r="N78" i="9"/>
  <c r="N79" i="9"/>
  <c r="N80" i="9"/>
  <c r="M81" i="9"/>
  <c r="N81" i="9"/>
  <c r="N82" i="9"/>
  <c r="N83" i="9"/>
  <c r="N84" i="9"/>
  <c r="N85" i="9"/>
  <c r="N86" i="9"/>
  <c r="N89" i="9"/>
  <c r="N90" i="9"/>
  <c r="N91" i="9"/>
  <c r="N92" i="9"/>
  <c r="M93" i="9"/>
  <c r="N93" i="9"/>
  <c r="N94" i="9"/>
  <c r="N95" i="9"/>
  <c r="N96" i="9"/>
  <c r="N97" i="9"/>
  <c r="N98" i="9"/>
  <c r="N101" i="9"/>
  <c r="N102" i="9"/>
  <c r="N103" i="9"/>
  <c r="M105" i="9"/>
  <c r="N107" i="9"/>
  <c r="N108" i="9"/>
  <c r="N109" i="9"/>
  <c r="N110" i="9"/>
  <c r="N112" i="9"/>
  <c r="N113" i="9"/>
  <c r="N114" i="9"/>
  <c r="N115" i="9"/>
  <c r="M117" i="9"/>
  <c r="N117" i="9"/>
  <c r="N118" i="9"/>
  <c r="N119" i="9"/>
  <c r="N120" i="9"/>
  <c r="N121" i="9"/>
  <c r="N125" i="9"/>
  <c r="N126" i="9"/>
  <c r="N127" i="9"/>
  <c r="N128" i="9"/>
  <c r="M129" i="9"/>
  <c r="N129" i="9"/>
  <c r="N130" i="9"/>
  <c r="M141" i="9"/>
  <c r="N141" i="9"/>
  <c r="N142" i="9"/>
  <c r="N143" i="9"/>
  <c r="N144" i="9"/>
  <c r="N145" i="9"/>
  <c r="N146" i="9"/>
  <c r="N147" i="9"/>
  <c r="N148" i="9"/>
  <c r="N150" i="9"/>
  <c r="N151" i="9"/>
  <c r="M153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M165" i="9"/>
  <c r="M177" i="9" s="1"/>
  <c r="M189" i="9" s="1"/>
  <c r="M201" i="9" s="1"/>
  <c r="M213" i="9" s="1"/>
  <c r="N165" i="9"/>
  <c r="N166" i="9"/>
  <c r="N167" i="9"/>
  <c r="N168" i="9"/>
  <c r="N169" i="9"/>
  <c r="N16" i="9"/>
  <c r="M16" i="9"/>
  <c r="GT151" i="7"/>
  <c r="GT145" i="7"/>
  <c r="GT146" i="7"/>
  <c r="GT149" i="7"/>
  <c r="GT150" i="7"/>
  <c r="G146" i="7"/>
  <c r="G145" i="7"/>
  <c r="GT144" i="7"/>
  <c r="GP144" i="7"/>
  <c r="GO144" i="7"/>
  <c r="GL144" i="7"/>
  <c r="GK144" i="7"/>
  <c r="GH144" i="7"/>
  <c r="GG144" i="7"/>
  <c r="GD144" i="7"/>
  <c r="FZ144" i="7"/>
  <c r="FY144" i="7"/>
  <c r="FV144" i="7"/>
  <c r="FU144" i="7"/>
  <c r="FR144" i="7"/>
  <c r="FQ144" i="7"/>
  <c r="FN144" i="7"/>
  <c r="FJ144" i="7"/>
  <c r="FI144" i="7"/>
  <c r="FF144" i="7"/>
  <c r="FE144" i="7"/>
  <c r="FB144" i="7"/>
  <c r="FA144" i="7"/>
  <c r="EX144" i="7"/>
  <c r="ET144" i="7"/>
  <c r="ES144" i="7"/>
  <c r="EP144" i="7"/>
  <c r="EO144" i="7"/>
  <c r="EL144" i="7"/>
  <c r="EK144" i="7"/>
  <c r="EH144" i="7"/>
  <c r="ED144" i="7"/>
  <c r="EC144" i="7"/>
  <c r="DZ144" i="7"/>
  <c r="DY144" i="7"/>
  <c r="DV144" i="7"/>
  <c r="DU144" i="7"/>
  <c r="DR144" i="7"/>
  <c r="DN144" i="7"/>
  <c r="DM144" i="7"/>
  <c r="DJ144" i="7"/>
  <c r="DI144" i="7"/>
  <c r="DF144" i="7"/>
  <c r="DE144" i="7"/>
  <c r="DB144" i="7"/>
  <c r="CX144" i="7"/>
  <c r="CW144" i="7"/>
  <c r="CT144" i="7"/>
  <c r="CS144" i="7"/>
  <c r="CP144" i="7"/>
  <c r="CO144" i="7"/>
  <c r="CL144" i="7"/>
  <c r="CH144" i="7"/>
  <c r="CG144" i="7"/>
  <c r="CD144" i="7"/>
  <c r="CC144" i="7"/>
  <c r="BZ144" i="7"/>
  <c r="BY144" i="7"/>
  <c r="BV144" i="7"/>
  <c r="BR144" i="7"/>
  <c r="BQ144" i="7"/>
  <c r="BN144" i="7"/>
  <c r="BM144" i="7"/>
  <c r="BJ144" i="7"/>
  <c r="BI144" i="7"/>
  <c r="BF144" i="7"/>
  <c r="BB144" i="7"/>
  <c r="BA144" i="7"/>
  <c r="AX144" i="7"/>
  <c r="AW144" i="7"/>
  <c r="AT144" i="7"/>
  <c r="AS144" i="7"/>
  <c r="AP144" i="7"/>
  <c r="AL144" i="7"/>
  <c r="AK144" i="7"/>
  <c r="AH144" i="7"/>
  <c r="AG144" i="7"/>
  <c r="AD144" i="7"/>
  <c r="AC144" i="7"/>
  <c r="Z144" i="7"/>
  <c r="V144" i="7"/>
  <c r="U144" i="7"/>
  <c r="R144" i="7"/>
  <c r="Q144" i="7"/>
  <c r="N144" i="7"/>
  <c r="M144" i="7"/>
  <c r="H144" i="7"/>
  <c r="I144" i="7"/>
  <c r="J144" i="7"/>
  <c r="L144" i="7"/>
  <c r="M143" i="7"/>
  <c r="N143" i="7"/>
  <c r="Q143" i="7"/>
  <c r="R143" i="7"/>
  <c r="T143" i="7"/>
  <c r="V143" i="7"/>
  <c r="X143" i="7"/>
  <c r="Y143" i="7"/>
  <c r="Z143" i="7"/>
  <c r="AC143" i="7"/>
  <c r="AD143" i="7"/>
  <c r="AF143" i="7"/>
  <c r="AG143" i="7"/>
  <c r="AH143" i="7"/>
  <c r="AJ143" i="7"/>
  <c r="AL143" i="7"/>
  <c r="AO143" i="7"/>
  <c r="AP143" i="7"/>
  <c r="AR143" i="7"/>
  <c r="AS143" i="7"/>
  <c r="AT143" i="7"/>
  <c r="AV143" i="7"/>
  <c r="AW143" i="7"/>
  <c r="AX143" i="7"/>
  <c r="AZ143" i="7"/>
  <c r="BB143" i="7"/>
  <c r="BD143" i="7"/>
  <c r="BE143" i="7"/>
  <c r="BF143" i="7"/>
  <c r="BH143" i="7"/>
  <c r="BI143" i="7"/>
  <c r="BJ143" i="7"/>
  <c r="BL143" i="7"/>
  <c r="BM143" i="7"/>
  <c r="BN143" i="7"/>
  <c r="BR143" i="7"/>
  <c r="BT143" i="7"/>
  <c r="BU143" i="7"/>
  <c r="BV143" i="7"/>
  <c r="BX143" i="7"/>
  <c r="BY143" i="7"/>
  <c r="BZ143" i="7"/>
  <c r="CC143" i="7"/>
  <c r="CD143" i="7"/>
  <c r="CF143" i="7"/>
  <c r="CH143" i="7"/>
  <c r="CJ143" i="7"/>
  <c r="CK143" i="7"/>
  <c r="CL143" i="7"/>
  <c r="CO143" i="7"/>
  <c r="CP143" i="7"/>
  <c r="CR143" i="7"/>
  <c r="CS143" i="7"/>
  <c r="CT143" i="7"/>
  <c r="CV143" i="7"/>
  <c r="CX143" i="7"/>
  <c r="DA143" i="7"/>
  <c r="DB143" i="7"/>
  <c r="DD143" i="7"/>
  <c r="DE143" i="7"/>
  <c r="DF143" i="7"/>
  <c r="DI143" i="7"/>
  <c r="DJ143" i="7"/>
  <c r="DN143" i="7"/>
  <c r="DP143" i="7"/>
  <c r="DQ143" i="7"/>
  <c r="DR143" i="7"/>
  <c r="DT143" i="7"/>
  <c r="DU143" i="7"/>
  <c r="DV143" i="7"/>
  <c r="DY143" i="7"/>
  <c r="DZ143" i="7"/>
  <c r="EB143" i="7"/>
  <c r="ED143" i="7"/>
  <c r="EG143" i="7"/>
  <c r="EH143" i="7"/>
  <c r="EJ143" i="7"/>
  <c r="EK143" i="7"/>
  <c r="EL143" i="7"/>
  <c r="EO143" i="7"/>
  <c r="EP143" i="7"/>
  <c r="ET143" i="7"/>
  <c r="EV143" i="7"/>
  <c r="EW143" i="7"/>
  <c r="EX143" i="7"/>
  <c r="EZ143" i="7"/>
  <c r="FA143" i="7"/>
  <c r="FB143" i="7"/>
  <c r="FE143" i="7"/>
  <c r="FF143" i="7"/>
  <c r="FH143" i="7"/>
  <c r="FJ143" i="7"/>
  <c r="FM143" i="7"/>
  <c r="FN143" i="7"/>
  <c r="FP143" i="7"/>
  <c r="FQ143" i="7"/>
  <c r="FR143" i="7"/>
  <c r="FU143" i="7"/>
  <c r="FV143" i="7"/>
  <c r="FZ143" i="7"/>
  <c r="GB143" i="7"/>
  <c r="GC143" i="7"/>
  <c r="GD143" i="7"/>
  <c r="GF143" i="7"/>
  <c r="GG143" i="7"/>
  <c r="GH143" i="7"/>
  <c r="GK143" i="7"/>
  <c r="GL143" i="7"/>
  <c r="GN143" i="7"/>
  <c r="GP143" i="7"/>
  <c r="GS143" i="7"/>
  <c r="GT143" i="7"/>
  <c r="H143" i="7"/>
  <c r="I143" i="7"/>
  <c r="J143" i="7"/>
  <c r="L143" i="7"/>
  <c r="E70" i="7"/>
  <c r="E111" i="7"/>
  <c r="Y1" i="7"/>
  <c r="P1" i="7"/>
  <c r="L1" i="7"/>
  <c r="G1" i="7"/>
  <c r="FS1" i="7"/>
  <c r="FQ1" i="7"/>
  <c r="FH1" i="7"/>
  <c r="EX1" i="7"/>
  <c r="EB1" i="7"/>
  <c r="DE1" i="7"/>
  <c r="CD1" i="7"/>
  <c r="BD1" i="7"/>
  <c r="AD1" i="7"/>
  <c r="Z1" i="7"/>
  <c r="K206" i="8"/>
  <c r="G206" i="8"/>
  <c r="A206" i="8"/>
  <c r="A3" i="8"/>
  <c r="A7" i="8"/>
  <c r="A11" i="8"/>
  <c r="A15" i="8"/>
  <c r="A19" i="8"/>
  <c r="A23" i="8"/>
  <c r="A27" i="8"/>
  <c r="A31" i="8"/>
  <c r="A35" i="8"/>
  <c r="A39" i="8"/>
  <c r="A43" i="8"/>
  <c r="A47" i="8"/>
  <c r="A51" i="8"/>
  <c r="A55" i="8"/>
  <c r="A59" i="8"/>
  <c r="A63" i="8"/>
  <c r="A67" i="8"/>
  <c r="A71" i="8"/>
  <c r="A75" i="8"/>
  <c r="A79" i="8"/>
  <c r="A83" i="8"/>
  <c r="A87" i="8"/>
  <c r="A91" i="8"/>
  <c r="A95" i="8"/>
  <c r="A99" i="8"/>
  <c r="A103" i="8"/>
  <c r="A107" i="8"/>
  <c r="A111" i="8"/>
  <c r="A115" i="8"/>
  <c r="A119" i="8"/>
  <c r="A123" i="8"/>
  <c r="A127" i="8"/>
  <c r="A131" i="8"/>
  <c r="A135" i="8"/>
  <c r="A139" i="8"/>
  <c r="A143" i="8"/>
  <c r="A147" i="8"/>
  <c r="A151" i="8"/>
  <c r="A155" i="8"/>
  <c r="A159" i="8"/>
  <c r="A163" i="8"/>
  <c r="A167" i="8"/>
  <c r="A171" i="8"/>
  <c r="A175" i="8"/>
  <c r="A179" i="8"/>
  <c r="A183" i="8"/>
  <c r="A187" i="8"/>
  <c r="A191" i="8"/>
  <c r="A195" i="8"/>
  <c r="A199" i="8"/>
  <c r="A203" i="8"/>
  <c r="K199" i="8"/>
  <c r="K203" i="8"/>
  <c r="I203" i="8"/>
  <c r="G203" i="8"/>
  <c r="E203" i="8"/>
  <c r="B204" i="8"/>
  <c r="I202" i="8"/>
  <c r="E202" i="8"/>
  <c r="I201" i="8"/>
  <c r="E201" i="8"/>
  <c r="H200" i="8"/>
  <c r="D200" i="8"/>
  <c r="I199" i="8"/>
  <c r="E199" i="8"/>
  <c r="H198" i="8"/>
  <c r="D198" i="8"/>
  <c r="D6" i="8"/>
  <c r="D10" i="8"/>
  <c r="D14" i="8"/>
  <c r="D18" i="8"/>
  <c r="D22" i="8"/>
  <c r="D26" i="8"/>
  <c r="D30" i="8"/>
  <c r="D34" i="8"/>
  <c r="D38" i="8"/>
  <c r="D42" i="8"/>
  <c r="D46" i="8"/>
  <c r="D50" i="8"/>
  <c r="D54" i="8"/>
  <c r="D58" i="8"/>
  <c r="D62" i="8"/>
  <c r="D66" i="8"/>
  <c r="D70" i="8"/>
  <c r="D74" i="8"/>
  <c r="D78" i="8"/>
  <c r="D82" i="8"/>
  <c r="D86" i="8"/>
  <c r="D90" i="8"/>
  <c r="D94" i="8"/>
  <c r="D98" i="8"/>
  <c r="D102" i="8"/>
  <c r="D106" i="8"/>
  <c r="D110" i="8"/>
  <c r="D114" i="8"/>
  <c r="D118" i="8"/>
  <c r="D122" i="8"/>
  <c r="D126" i="8"/>
  <c r="D130" i="8"/>
  <c r="D134" i="8"/>
  <c r="D138" i="8"/>
  <c r="D142" i="8"/>
  <c r="D146" i="8"/>
  <c r="D150" i="8"/>
  <c r="D154" i="8"/>
  <c r="D158" i="8"/>
  <c r="D162" i="8"/>
  <c r="D166" i="8"/>
  <c r="D170" i="8"/>
  <c r="D174" i="8"/>
  <c r="D178" i="8"/>
  <c r="D182" i="8"/>
  <c r="D186" i="8"/>
  <c r="D190" i="8"/>
  <c r="D194" i="8"/>
  <c r="E4" i="8"/>
  <c r="E8" i="8"/>
  <c r="E12" i="8"/>
  <c r="E16" i="8"/>
  <c r="E20" i="8"/>
  <c r="E24" i="8"/>
  <c r="E28" i="8"/>
  <c r="E32" i="8"/>
  <c r="E36" i="8"/>
  <c r="E40" i="8"/>
  <c r="E44" i="8"/>
  <c r="G119" i="8"/>
  <c r="J206" i="8"/>
  <c r="F206" i="8"/>
  <c r="A4" i="8"/>
  <c r="A8" i="8"/>
  <c r="A12" i="8"/>
  <c r="A16" i="8"/>
  <c r="A20" i="8"/>
  <c r="A24" i="8"/>
  <c r="A28" i="8"/>
  <c r="A32" i="8"/>
  <c r="A36" i="8"/>
  <c r="A40" i="8"/>
  <c r="A44" i="8"/>
  <c r="A48" i="8"/>
  <c r="A52" i="8"/>
  <c r="A56" i="8"/>
  <c r="A60" i="8"/>
  <c r="A64" i="8"/>
  <c r="A68" i="8"/>
  <c r="A72" i="8"/>
  <c r="A76" i="8"/>
  <c r="A80" i="8"/>
  <c r="A84" i="8"/>
  <c r="A88" i="8"/>
  <c r="A92" i="8"/>
  <c r="A96" i="8"/>
  <c r="A100" i="8"/>
  <c r="A104" i="8"/>
  <c r="A108" i="8"/>
  <c r="A112" i="8"/>
  <c r="A116" i="8"/>
  <c r="A120" i="8"/>
  <c r="A124" i="8"/>
  <c r="A128" i="8"/>
  <c r="A132" i="8"/>
  <c r="A136" i="8"/>
  <c r="A140" i="8"/>
  <c r="A144" i="8"/>
  <c r="A148" i="8"/>
  <c r="A152" i="8"/>
  <c r="A156" i="8"/>
  <c r="A160" i="8"/>
  <c r="A164" i="8"/>
  <c r="A168" i="8"/>
  <c r="A172" i="8"/>
  <c r="A176" i="8"/>
  <c r="A180" i="8"/>
  <c r="A184" i="8"/>
  <c r="A188" i="8"/>
  <c r="A192" i="8"/>
  <c r="A196" i="8"/>
  <c r="A200" i="8"/>
  <c r="A204" i="8"/>
  <c r="K200" i="8"/>
  <c r="K204" i="8"/>
  <c r="J204" i="8"/>
  <c r="H204" i="8"/>
  <c r="F204" i="8"/>
  <c r="D204" i="8"/>
  <c r="H202" i="8"/>
  <c r="D202" i="8"/>
  <c r="H201" i="8"/>
  <c r="D201" i="8"/>
  <c r="G200" i="8"/>
  <c r="C200" i="8"/>
  <c r="H199" i="8"/>
  <c r="D199" i="8"/>
  <c r="G198" i="8"/>
  <c r="D3" i="8"/>
  <c r="D7" i="8"/>
  <c r="D11" i="8"/>
  <c r="D15" i="8"/>
  <c r="D19" i="8"/>
  <c r="D23" i="8"/>
  <c r="D27" i="8"/>
  <c r="D31" i="8"/>
  <c r="D35" i="8"/>
  <c r="D39" i="8"/>
  <c r="D43" i="8"/>
  <c r="D47" i="8"/>
  <c r="D51" i="8"/>
  <c r="D55" i="8"/>
  <c r="D59" i="8"/>
  <c r="D63" i="8"/>
  <c r="D67" i="8"/>
  <c r="D71" i="8"/>
  <c r="D75" i="8"/>
  <c r="D79" i="8"/>
  <c r="D83" i="8"/>
  <c r="D87" i="8"/>
  <c r="D91" i="8"/>
  <c r="D95" i="8"/>
  <c r="D99" i="8"/>
  <c r="D103" i="8"/>
  <c r="D107" i="8"/>
  <c r="D111" i="8"/>
  <c r="D115" i="8"/>
  <c r="D119" i="8"/>
  <c r="D123" i="8"/>
  <c r="D127" i="8"/>
  <c r="D131" i="8"/>
  <c r="D135" i="8"/>
  <c r="D139" i="8"/>
  <c r="D143" i="8"/>
  <c r="D147" i="8"/>
  <c r="D151" i="8"/>
  <c r="D155" i="8"/>
  <c r="D159" i="8"/>
  <c r="D163" i="8"/>
  <c r="D167" i="8"/>
  <c r="D171" i="8"/>
  <c r="D175" i="8"/>
  <c r="D179" i="8"/>
  <c r="D183" i="8"/>
  <c r="D187" i="8"/>
  <c r="D191" i="8"/>
  <c r="D195" i="8"/>
  <c r="E5" i="8"/>
  <c r="E9" i="8"/>
  <c r="E13" i="8"/>
  <c r="E17" i="8"/>
  <c r="E21" i="8"/>
  <c r="E25" i="8"/>
  <c r="E29" i="8"/>
  <c r="E33" i="8"/>
  <c r="E37" i="8"/>
  <c r="E41" i="8"/>
  <c r="I206" i="8"/>
  <c r="E206" i="8"/>
  <c r="A5" i="8"/>
  <c r="A9" i="8"/>
  <c r="A13" i="8"/>
  <c r="A17" i="8"/>
  <c r="A21" i="8"/>
  <c r="A25" i="8"/>
  <c r="A29" i="8"/>
  <c r="A33" i="8"/>
  <c r="A37" i="8"/>
  <c r="A41" i="8"/>
  <c r="A45" i="8"/>
  <c r="A49" i="8"/>
  <c r="A53" i="8"/>
  <c r="A57" i="8"/>
  <c r="A61" i="8"/>
  <c r="A65" i="8"/>
  <c r="A69" i="8"/>
  <c r="A73" i="8"/>
  <c r="A77" i="8"/>
  <c r="A81" i="8"/>
  <c r="A85" i="8"/>
  <c r="A89" i="8"/>
  <c r="A93" i="8"/>
  <c r="A97" i="8"/>
  <c r="A101" i="8"/>
  <c r="A105" i="8"/>
  <c r="A109" i="8"/>
  <c r="A113" i="8"/>
  <c r="A117" i="8"/>
  <c r="A121" i="8"/>
  <c r="A125" i="8"/>
  <c r="A129" i="8"/>
  <c r="A133" i="8"/>
  <c r="A137" i="8"/>
  <c r="A141" i="8"/>
  <c r="A145" i="8"/>
  <c r="A149" i="8"/>
  <c r="A153" i="8"/>
  <c r="A157" i="8"/>
  <c r="A161" i="8"/>
  <c r="A165" i="8"/>
  <c r="A169" i="8"/>
  <c r="A173" i="8"/>
  <c r="A177" i="8"/>
  <c r="A181" i="8"/>
  <c r="A185" i="8"/>
  <c r="A189" i="8"/>
  <c r="A193" i="8"/>
  <c r="A197" i="8"/>
  <c r="A201" i="8"/>
  <c r="A205" i="8"/>
  <c r="K201" i="8"/>
  <c r="K197" i="8"/>
  <c r="J203" i="8"/>
  <c r="H203" i="8"/>
  <c r="F203" i="8"/>
  <c r="D203" i="8"/>
  <c r="G202" i="8"/>
  <c r="G201" i="8"/>
  <c r="C201" i="8"/>
  <c r="J200" i="8"/>
  <c r="F200" i="8"/>
  <c r="B200" i="8"/>
  <c r="G199" i="8"/>
  <c r="J198" i="8"/>
  <c r="F198" i="8"/>
  <c r="D4" i="8"/>
  <c r="D8" i="8"/>
  <c r="D12" i="8"/>
  <c r="D16" i="8"/>
  <c r="D20" i="8"/>
  <c r="D24" i="8"/>
  <c r="D28" i="8"/>
  <c r="D32" i="8"/>
  <c r="D36" i="8"/>
  <c r="D40" i="8"/>
  <c r="D44" i="8"/>
  <c r="D48" i="8"/>
  <c r="D52" i="8"/>
  <c r="D56" i="8"/>
  <c r="D60" i="8"/>
  <c r="D64" i="8"/>
  <c r="D68" i="8"/>
  <c r="D72" i="8"/>
  <c r="D76" i="8"/>
  <c r="D80" i="8"/>
  <c r="D84" i="8"/>
  <c r="D88" i="8"/>
  <c r="D92" i="8"/>
  <c r="D96" i="8"/>
  <c r="D100" i="8"/>
  <c r="D104" i="8"/>
  <c r="D108" i="8"/>
  <c r="D112" i="8"/>
  <c r="D116" i="8"/>
  <c r="D120" i="8"/>
  <c r="D124" i="8"/>
  <c r="D128" i="8"/>
  <c r="D132" i="8"/>
  <c r="D136" i="8"/>
  <c r="D140" i="8"/>
  <c r="D144" i="8"/>
  <c r="D148" i="8"/>
  <c r="D152" i="8"/>
  <c r="D156" i="8"/>
  <c r="D160" i="8"/>
  <c r="D164" i="8"/>
  <c r="D168" i="8"/>
  <c r="D172" i="8"/>
  <c r="D176" i="8"/>
  <c r="D180" i="8"/>
  <c r="D184" i="8"/>
  <c r="D188" i="8"/>
  <c r="D192" i="8"/>
  <c r="D196" i="8"/>
  <c r="E6" i="8"/>
  <c r="E10" i="8"/>
  <c r="E14" i="8"/>
  <c r="E18" i="8"/>
  <c r="E22" i="8"/>
  <c r="E26" i="8"/>
  <c r="E30" i="8"/>
  <c r="E34" i="8"/>
  <c r="E38" i="8"/>
  <c r="E42" i="8"/>
  <c r="E46" i="8"/>
  <c r="H206" i="8"/>
  <c r="D206" i="8"/>
  <c r="K205" i="8"/>
  <c r="A2" i="8"/>
  <c r="A6" i="8"/>
  <c r="A10" i="8"/>
  <c r="A14" i="8"/>
  <c r="A18" i="8"/>
  <c r="A22" i="8"/>
  <c r="A26" i="8"/>
  <c r="A30" i="8"/>
  <c r="A34" i="8"/>
  <c r="A38" i="8"/>
  <c r="A42" i="8"/>
  <c r="A46" i="8"/>
  <c r="A50" i="8"/>
  <c r="A54" i="8"/>
  <c r="A58" i="8"/>
  <c r="A62" i="8"/>
  <c r="A66" i="8"/>
  <c r="A70" i="8"/>
  <c r="A74" i="8"/>
  <c r="A78" i="8"/>
  <c r="A82" i="8"/>
  <c r="A86" i="8"/>
  <c r="A90" i="8"/>
  <c r="A94" i="8"/>
  <c r="A98" i="8"/>
  <c r="A102" i="8"/>
  <c r="A106" i="8"/>
  <c r="A110" i="8"/>
  <c r="A114" i="8"/>
  <c r="A118" i="8"/>
  <c r="A122" i="8"/>
  <c r="A126" i="8"/>
  <c r="A130" i="8"/>
  <c r="A134" i="8"/>
  <c r="A138" i="8"/>
  <c r="A142" i="8"/>
  <c r="A146" i="8"/>
  <c r="A150" i="8"/>
  <c r="A154" i="8"/>
  <c r="A158" i="8"/>
  <c r="A162" i="8"/>
  <c r="A166" i="8"/>
  <c r="A170" i="8"/>
  <c r="A174" i="8"/>
  <c r="A178" i="8"/>
  <c r="A182" i="8"/>
  <c r="A186" i="8"/>
  <c r="A190" i="8"/>
  <c r="A194" i="8"/>
  <c r="A198" i="8"/>
  <c r="A202" i="8"/>
  <c r="K198" i="8"/>
  <c r="K202" i="8"/>
  <c r="I204" i="8"/>
  <c r="G204" i="8"/>
  <c r="E204" i="8"/>
  <c r="C204" i="8"/>
  <c r="J202" i="8"/>
  <c r="F202" i="8"/>
  <c r="J201" i="8"/>
  <c r="F201" i="8"/>
  <c r="I200" i="8"/>
  <c r="E200" i="8"/>
  <c r="J199" i="8"/>
  <c r="F199" i="8"/>
  <c r="I198" i="8"/>
  <c r="E198" i="8"/>
  <c r="D5" i="8"/>
  <c r="D9" i="8"/>
  <c r="D13" i="8"/>
  <c r="D17" i="8"/>
  <c r="D21" i="8"/>
  <c r="D25" i="8"/>
  <c r="D29" i="8"/>
  <c r="D33" i="8"/>
  <c r="D37" i="8"/>
  <c r="D41" i="8"/>
  <c r="D45" i="8"/>
  <c r="D49" i="8"/>
  <c r="D53" i="8"/>
  <c r="D57" i="8"/>
  <c r="D61" i="8"/>
  <c r="D65" i="8"/>
  <c r="D69" i="8"/>
  <c r="D73" i="8"/>
  <c r="D77" i="8"/>
  <c r="D81" i="8"/>
  <c r="D85" i="8"/>
  <c r="D89" i="8"/>
  <c r="D93" i="8"/>
  <c r="D97" i="8"/>
  <c r="D101" i="8"/>
  <c r="D105" i="8"/>
  <c r="D109" i="8"/>
  <c r="D113" i="8"/>
  <c r="D117" i="8"/>
  <c r="D121" i="8"/>
  <c r="D125" i="8"/>
  <c r="D129" i="8"/>
  <c r="D133" i="8"/>
  <c r="D137" i="8"/>
  <c r="D141" i="8"/>
  <c r="D145" i="8"/>
  <c r="D149" i="8"/>
  <c r="D153" i="8"/>
  <c r="D157" i="8"/>
  <c r="D161" i="8"/>
  <c r="D165" i="8"/>
  <c r="D169" i="8"/>
  <c r="D173" i="8"/>
  <c r="D177" i="8"/>
  <c r="D181" i="8"/>
  <c r="D185" i="8"/>
  <c r="D189" i="8"/>
  <c r="D193" i="8"/>
  <c r="E3" i="8"/>
  <c r="E7" i="8"/>
  <c r="E11" i="8"/>
  <c r="E15" i="8"/>
  <c r="E19" i="8"/>
  <c r="E23" i="8"/>
  <c r="E27" i="8"/>
  <c r="E31" i="8"/>
  <c r="E35" i="8"/>
  <c r="E39" i="8"/>
  <c r="E48" i="8"/>
  <c r="E52" i="8"/>
  <c r="E56" i="8"/>
  <c r="E60" i="8"/>
  <c r="E64" i="8"/>
  <c r="E68" i="8"/>
  <c r="E72" i="8"/>
  <c r="E76" i="8"/>
  <c r="E80" i="8"/>
  <c r="E84" i="8"/>
  <c r="E88" i="8"/>
  <c r="E92" i="8"/>
  <c r="E96" i="8"/>
  <c r="E100" i="8"/>
  <c r="E104" i="8"/>
  <c r="E108" i="8"/>
  <c r="E112" i="8"/>
  <c r="E116" i="8"/>
  <c r="E120" i="8"/>
  <c r="E124" i="8"/>
  <c r="E128" i="8"/>
  <c r="E132" i="8"/>
  <c r="E136" i="8"/>
  <c r="E140" i="8"/>
  <c r="E144" i="8"/>
  <c r="E148" i="8"/>
  <c r="E152" i="8"/>
  <c r="E156" i="8"/>
  <c r="E160" i="8"/>
  <c r="E164" i="8"/>
  <c r="E168" i="8"/>
  <c r="E172" i="8"/>
  <c r="E176" i="8"/>
  <c r="E180" i="8"/>
  <c r="E184" i="8"/>
  <c r="E188" i="8"/>
  <c r="E192" i="8"/>
  <c r="E196" i="8"/>
  <c r="F6" i="8"/>
  <c r="F10" i="8"/>
  <c r="F14" i="8"/>
  <c r="F18" i="8"/>
  <c r="F22" i="8"/>
  <c r="F26" i="8"/>
  <c r="F30" i="8"/>
  <c r="F34" i="8"/>
  <c r="F38" i="8"/>
  <c r="F42" i="8"/>
  <c r="F46" i="8"/>
  <c r="F50" i="8"/>
  <c r="F54" i="8"/>
  <c r="F58" i="8"/>
  <c r="F62" i="8"/>
  <c r="F66" i="8"/>
  <c r="F70" i="8"/>
  <c r="F74" i="8"/>
  <c r="F78" i="8"/>
  <c r="F82" i="8"/>
  <c r="F86" i="8"/>
  <c r="F90" i="8"/>
  <c r="F94" i="8"/>
  <c r="F98" i="8"/>
  <c r="F102" i="8"/>
  <c r="F106" i="8"/>
  <c r="F110" i="8"/>
  <c r="F114" i="8"/>
  <c r="F118" i="8"/>
  <c r="F122" i="8"/>
  <c r="F126" i="8"/>
  <c r="F130" i="8"/>
  <c r="F134" i="8"/>
  <c r="F138" i="8"/>
  <c r="F142" i="8"/>
  <c r="F146" i="8"/>
  <c r="F150" i="8"/>
  <c r="F154" i="8"/>
  <c r="F158" i="8"/>
  <c r="F162" i="8"/>
  <c r="F166" i="8"/>
  <c r="F170" i="8"/>
  <c r="F174" i="8"/>
  <c r="F178" i="8"/>
  <c r="F182" i="8"/>
  <c r="F186" i="8"/>
  <c r="F190" i="8"/>
  <c r="F194" i="8"/>
  <c r="G116" i="8"/>
  <c r="G124" i="8"/>
  <c r="G132" i="8"/>
  <c r="G137" i="8"/>
  <c r="G141" i="8"/>
  <c r="G145" i="8"/>
  <c r="G149" i="8"/>
  <c r="G153" i="8"/>
  <c r="G157" i="8"/>
  <c r="G161" i="8"/>
  <c r="G165" i="8"/>
  <c r="G169" i="8"/>
  <c r="G173" i="8"/>
  <c r="G177" i="8"/>
  <c r="G181" i="8"/>
  <c r="G185" i="8"/>
  <c r="G189" i="8"/>
  <c r="G193" i="8"/>
  <c r="H3" i="8"/>
  <c r="H7" i="8"/>
  <c r="H11" i="8"/>
  <c r="H15" i="8"/>
  <c r="H19" i="8"/>
  <c r="H23" i="8"/>
  <c r="H27" i="8"/>
  <c r="H31" i="8"/>
  <c r="H35" i="8"/>
  <c r="H39" i="8"/>
  <c r="H43" i="8"/>
  <c r="H47" i="8"/>
  <c r="H51" i="8"/>
  <c r="H55" i="8"/>
  <c r="H59" i="8"/>
  <c r="H63" i="8"/>
  <c r="H67" i="8"/>
  <c r="H71" i="8"/>
  <c r="H75" i="8"/>
  <c r="H79" i="8"/>
  <c r="H83" i="8"/>
  <c r="E45" i="8"/>
  <c r="E49" i="8"/>
  <c r="E53" i="8"/>
  <c r="E57" i="8"/>
  <c r="E61" i="8"/>
  <c r="E65" i="8"/>
  <c r="E69" i="8"/>
  <c r="E73" i="8"/>
  <c r="E77" i="8"/>
  <c r="E81" i="8"/>
  <c r="E85" i="8"/>
  <c r="E89" i="8"/>
  <c r="E93" i="8"/>
  <c r="E97" i="8"/>
  <c r="E101" i="8"/>
  <c r="E105" i="8"/>
  <c r="E109" i="8"/>
  <c r="E113" i="8"/>
  <c r="E117" i="8"/>
  <c r="E121" i="8"/>
  <c r="E125" i="8"/>
  <c r="E129" i="8"/>
  <c r="E133" i="8"/>
  <c r="E137" i="8"/>
  <c r="E141" i="8"/>
  <c r="E145" i="8"/>
  <c r="E149" i="8"/>
  <c r="E153" i="8"/>
  <c r="E157" i="8"/>
  <c r="E161" i="8"/>
  <c r="E165" i="8"/>
  <c r="E169" i="8"/>
  <c r="E173" i="8"/>
  <c r="E177" i="8"/>
  <c r="E181" i="8"/>
  <c r="E185" i="8"/>
  <c r="E189" i="8"/>
  <c r="E193" i="8"/>
  <c r="F3" i="8"/>
  <c r="F7" i="8"/>
  <c r="F11" i="8"/>
  <c r="F15" i="8"/>
  <c r="F19" i="8"/>
  <c r="F23" i="8"/>
  <c r="F27" i="8"/>
  <c r="F31" i="8"/>
  <c r="F35" i="8"/>
  <c r="F39" i="8"/>
  <c r="F43" i="8"/>
  <c r="F47" i="8"/>
  <c r="F51" i="8"/>
  <c r="F55" i="8"/>
  <c r="F59" i="8"/>
  <c r="F63" i="8"/>
  <c r="F67" i="8"/>
  <c r="F71" i="8"/>
  <c r="F75" i="8"/>
  <c r="F79" i="8"/>
  <c r="F83" i="8"/>
  <c r="F87" i="8"/>
  <c r="F91" i="8"/>
  <c r="F95" i="8"/>
  <c r="F99" i="8"/>
  <c r="F103" i="8"/>
  <c r="F107" i="8"/>
  <c r="F111" i="8"/>
  <c r="F115" i="8"/>
  <c r="F119" i="8"/>
  <c r="F123" i="8"/>
  <c r="F127" i="8"/>
  <c r="F131" i="8"/>
  <c r="F135" i="8"/>
  <c r="F139" i="8"/>
  <c r="F143" i="8"/>
  <c r="F147" i="8"/>
  <c r="F151" i="8"/>
  <c r="F155" i="8"/>
  <c r="F159" i="8"/>
  <c r="F163" i="8"/>
  <c r="F167" i="8"/>
  <c r="F171" i="8"/>
  <c r="F175" i="8"/>
  <c r="F179" i="8"/>
  <c r="F183" i="8"/>
  <c r="F187" i="8"/>
  <c r="F191" i="8"/>
  <c r="F195" i="8"/>
  <c r="G118" i="8"/>
  <c r="G126" i="8"/>
  <c r="G134" i="8"/>
  <c r="G138" i="8"/>
  <c r="G142" i="8"/>
  <c r="G146" i="8"/>
  <c r="G150" i="8"/>
  <c r="G154" i="8"/>
  <c r="G158" i="8"/>
  <c r="G162" i="8"/>
  <c r="G166" i="8"/>
  <c r="G170" i="8"/>
  <c r="G174" i="8"/>
  <c r="G178" i="8"/>
  <c r="G182" i="8"/>
  <c r="G186" i="8"/>
  <c r="G190" i="8"/>
  <c r="G194" i="8"/>
  <c r="H4" i="8"/>
  <c r="H8" i="8"/>
  <c r="H12" i="8"/>
  <c r="H16" i="8"/>
  <c r="H20" i="8"/>
  <c r="H24" i="8"/>
  <c r="H28" i="8"/>
  <c r="H32" i="8"/>
  <c r="H36" i="8"/>
  <c r="H40" i="8"/>
  <c r="H44" i="8"/>
  <c r="H48" i="8"/>
  <c r="H52" i="8"/>
  <c r="H56" i="8"/>
  <c r="H60" i="8"/>
  <c r="H64" i="8"/>
  <c r="H68" i="8"/>
  <c r="H72" i="8"/>
  <c r="H76" i="8"/>
  <c r="H80" i="8"/>
  <c r="H84" i="8"/>
  <c r="H88" i="8"/>
  <c r="E50" i="8"/>
  <c r="E54" i="8"/>
  <c r="E58" i="8"/>
  <c r="E62" i="8"/>
  <c r="E66" i="8"/>
  <c r="E70" i="8"/>
  <c r="E74" i="8"/>
  <c r="E78" i="8"/>
  <c r="E82" i="8"/>
  <c r="E86" i="8"/>
  <c r="E90" i="8"/>
  <c r="E94" i="8"/>
  <c r="E98" i="8"/>
  <c r="E102" i="8"/>
  <c r="E106" i="8"/>
  <c r="E110" i="8"/>
  <c r="E114" i="8"/>
  <c r="E118" i="8"/>
  <c r="E122" i="8"/>
  <c r="E126" i="8"/>
  <c r="E130" i="8"/>
  <c r="E134" i="8"/>
  <c r="E138" i="8"/>
  <c r="E142" i="8"/>
  <c r="E146" i="8"/>
  <c r="E150" i="8"/>
  <c r="E154" i="8"/>
  <c r="E158" i="8"/>
  <c r="E162" i="8"/>
  <c r="E166" i="8"/>
  <c r="E170" i="8"/>
  <c r="E174" i="8"/>
  <c r="E178" i="8"/>
  <c r="E182" i="8"/>
  <c r="E186" i="8"/>
  <c r="E190" i="8"/>
  <c r="E194" i="8"/>
  <c r="F4" i="8"/>
  <c r="F8" i="8"/>
  <c r="F12" i="8"/>
  <c r="F16" i="8"/>
  <c r="F20" i="8"/>
  <c r="F24" i="8"/>
  <c r="F28" i="8"/>
  <c r="F32" i="8"/>
  <c r="F36" i="8"/>
  <c r="F40" i="8"/>
  <c r="F44" i="8"/>
  <c r="F48" i="8"/>
  <c r="F52" i="8"/>
  <c r="F56" i="8"/>
  <c r="F60" i="8"/>
  <c r="F64" i="8"/>
  <c r="F68" i="8"/>
  <c r="F72" i="8"/>
  <c r="F76" i="8"/>
  <c r="F80" i="8"/>
  <c r="F84" i="8"/>
  <c r="F88" i="8"/>
  <c r="F92" i="8"/>
  <c r="F96" i="8"/>
  <c r="F100" i="8"/>
  <c r="F104" i="8"/>
  <c r="F108" i="8"/>
  <c r="F112" i="8"/>
  <c r="F116" i="8"/>
  <c r="F120" i="8"/>
  <c r="F124" i="8"/>
  <c r="F128" i="8"/>
  <c r="F132" i="8"/>
  <c r="F136" i="8"/>
  <c r="F140" i="8"/>
  <c r="F144" i="8"/>
  <c r="F148" i="8"/>
  <c r="F152" i="8"/>
  <c r="F156" i="8"/>
  <c r="F160" i="8"/>
  <c r="F164" i="8"/>
  <c r="F168" i="8"/>
  <c r="F172" i="8"/>
  <c r="F176" i="8"/>
  <c r="F180" i="8"/>
  <c r="F184" i="8"/>
  <c r="F188" i="8"/>
  <c r="F192" i="8"/>
  <c r="F196" i="8"/>
  <c r="G120" i="8"/>
  <c r="G128" i="8"/>
  <c r="G135" i="8"/>
  <c r="G139" i="8"/>
  <c r="G143" i="8"/>
  <c r="G147" i="8"/>
  <c r="G151" i="8"/>
  <c r="G155" i="8"/>
  <c r="G159" i="8"/>
  <c r="G163" i="8"/>
  <c r="G167" i="8"/>
  <c r="G171" i="8"/>
  <c r="G175" i="8"/>
  <c r="G179" i="8"/>
  <c r="G183" i="8"/>
  <c r="G187" i="8"/>
  <c r="G191" i="8"/>
  <c r="G195" i="8"/>
  <c r="H5" i="8"/>
  <c r="H9" i="8"/>
  <c r="H13" i="8"/>
  <c r="H17" i="8"/>
  <c r="H21" i="8"/>
  <c r="H25" i="8"/>
  <c r="H29" i="8"/>
  <c r="H33" i="8"/>
  <c r="H37" i="8"/>
  <c r="H41" i="8"/>
  <c r="H45" i="8"/>
  <c r="H49" i="8"/>
  <c r="H53" i="8"/>
  <c r="H57" i="8"/>
  <c r="H61" i="8"/>
  <c r="H65" i="8"/>
  <c r="H69" i="8"/>
  <c r="H73" i="8"/>
  <c r="H77" i="8"/>
  <c r="H81" i="8"/>
  <c r="H85" i="8"/>
  <c r="E43" i="8"/>
  <c r="E47" i="8"/>
  <c r="E51" i="8"/>
  <c r="E55" i="8"/>
  <c r="E59" i="8"/>
  <c r="E63" i="8"/>
  <c r="E67" i="8"/>
  <c r="E71" i="8"/>
  <c r="E75" i="8"/>
  <c r="E79" i="8"/>
  <c r="E83" i="8"/>
  <c r="E87" i="8"/>
  <c r="E91" i="8"/>
  <c r="E95" i="8"/>
  <c r="E99" i="8"/>
  <c r="E103" i="8"/>
  <c r="E107" i="8"/>
  <c r="E111" i="8"/>
  <c r="E115" i="8"/>
  <c r="E119" i="8"/>
  <c r="E123" i="8"/>
  <c r="E127" i="8"/>
  <c r="E131" i="8"/>
  <c r="E135" i="8"/>
  <c r="E139" i="8"/>
  <c r="E143" i="8"/>
  <c r="E147" i="8"/>
  <c r="E151" i="8"/>
  <c r="E155" i="8"/>
  <c r="E159" i="8"/>
  <c r="E163" i="8"/>
  <c r="E167" i="8"/>
  <c r="E171" i="8"/>
  <c r="E175" i="8"/>
  <c r="E179" i="8"/>
  <c r="E183" i="8"/>
  <c r="E187" i="8"/>
  <c r="E191" i="8"/>
  <c r="E195" i="8"/>
  <c r="F5" i="8"/>
  <c r="F9" i="8"/>
  <c r="F13" i="8"/>
  <c r="F17" i="8"/>
  <c r="F21" i="8"/>
  <c r="F25" i="8"/>
  <c r="F29" i="8"/>
  <c r="F33" i="8"/>
  <c r="F37" i="8"/>
  <c r="F41" i="8"/>
  <c r="F45" i="8"/>
  <c r="F49" i="8"/>
  <c r="F53" i="8"/>
  <c r="F57" i="8"/>
  <c r="F61" i="8"/>
  <c r="F65" i="8"/>
  <c r="F69" i="8"/>
  <c r="F73" i="8"/>
  <c r="F77" i="8"/>
  <c r="F81" i="8"/>
  <c r="F85" i="8"/>
  <c r="F89" i="8"/>
  <c r="F93" i="8"/>
  <c r="F97" i="8"/>
  <c r="F101" i="8"/>
  <c r="F105" i="8"/>
  <c r="F109" i="8"/>
  <c r="F113" i="8"/>
  <c r="F117" i="8"/>
  <c r="F121" i="8"/>
  <c r="F125" i="8"/>
  <c r="F129" i="8"/>
  <c r="F133" i="8"/>
  <c r="F137" i="8"/>
  <c r="F141" i="8"/>
  <c r="F145" i="8"/>
  <c r="F149" i="8"/>
  <c r="F153" i="8"/>
  <c r="F157" i="8"/>
  <c r="F161" i="8"/>
  <c r="F165" i="8"/>
  <c r="F169" i="8"/>
  <c r="F173" i="8"/>
  <c r="F177" i="8"/>
  <c r="F181" i="8"/>
  <c r="F185" i="8"/>
  <c r="F189" i="8"/>
  <c r="F193" i="8"/>
  <c r="G114" i="8"/>
  <c r="G122" i="8"/>
  <c r="G130" i="8"/>
  <c r="G136" i="8"/>
  <c r="G140" i="8"/>
  <c r="G144" i="8"/>
  <c r="G148" i="8"/>
  <c r="G152" i="8"/>
  <c r="G156" i="8"/>
  <c r="G160" i="8"/>
  <c r="G164" i="8"/>
  <c r="G168" i="8"/>
  <c r="G172" i="8"/>
  <c r="G176" i="8"/>
  <c r="G180" i="8"/>
  <c r="G184" i="8"/>
  <c r="G188" i="8"/>
  <c r="G192" i="8"/>
  <c r="G196" i="8"/>
  <c r="H6" i="8"/>
  <c r="H10" i="8"/>
  <c r="H14" i="8"/>
  <c r="H18" i="8"/>
  <c r="H22" i="8"/>
  <c r="H26" i="8"/>
  <c r="H30" i="8"/>
  <c r="H34" i="8"/>
  <c r="H38" i="8"/>
  <c r="H42" i="8"/>
  <c r="H46" i="8"/>
  <c r="H50" i="8"/>
  <c r="H54" i="8"/>
  <c r="H58" i="8"/>
  <c r="H62" i="8"/>
  <c r="H66" i="8"/>
  <c r="H70" i="8"/>
  <c r="H74" i="8"/>
  <c r="H78" i="8"/>
  <c r="H82" i="8"/>
  <c r="H87" i="8"/>
  <c r="H91" i="8"/>
  <c r="H95" i="8"/>
  <c r="H99" i="8"/>
  <c r="H103" i="8"/>
  <c r="H107" i="8"/>
  <c r="H111" i="8"/>
  <c r="H115" i="8"/>
  <c r="H119" i="8"/>
  <c r="H123" i="8"/>
  <c r="H127" i="8"/>
  <c r="H131" i="8"/>
  <c r="H135" i="8"/>
  <c r="H139" i="8"/>
  <c r="H143" i="8"/>
  <c r="H147" i="8"/>
  <c r="H151" i="8"/>
  <c r="H155" i="8"/>
  <c r="H159" i="8"/>
  <c r="H163" i="8"/>
  <c r="H167" i="8"/>
  <c r="H171" i="8"/>
  <c r="H175" i="8"/>
  <c r="H179" i="8"/>
  <c r="H183" i="8"/>
  <c r="H187" i="8"/>
  <c r="H191" i="8"/>
  <c r="H195" i="8"/>
  <c r="I5" i="8"/>
  <c r="I9" i="8"/>
  <c r="I13" i="8"/>
  <c r="I17" i="8"/>
  <c r="I21" i="8"/>
  <c r="I25" i="8"/>
  <c r="I29" i="8"/>
  <c r="I33" i="8"/>
  <c r="I37" i="8"/>
  <c r="I41" i="8"/>
  <c r="I45" i="8"/>
  <c r="I49" i="8"/>
  <c r="I53" i="8"/>
  <c r="I57" i="8"/>
  <c r="I61" i="8"/>
  <c r="I65" i="8"/>
  <c r="I69" i="8"/>
  <c r="I73" i="8"/>
  <c r="I77" i="8"/>
  <c r="I81" i="8"/>
  <c r="I85" i="8"/>
  <c r="I89" i="8"/>
  <c r="I93" i="8"/>
  <c r="I97" i="8"/>
  <c r="I101" i="8"/>
  <c r="I105" i="8"/>
  <c r="I109" i="8"/>
  <c r="I113" i="8"/>
  <c r="I117" i="8"/>
  <c r="I121" i="8"/>
  <c r="I125" i="8"/>
  <c r="I129" i="8"/>
  <c r="I133" i="8"/>
  <c r="I137" i="8"/>
  <c r="I141" i="8"/>
  <c r="I145" i="8"/>
  <c r="I149" i="8"/>
  <c r="I153" i="8"/>
  <c r="I157" i="8"/>
  <c r="I161" i="8"/>
  <c r="I165" i="8"/>
  <c r="I169" i="8"/>
  <c r="I173" i="8"/>
  <c r="I177" i="8"/>
  <c r="I181" i="8"/>
  <c r="I185" i="8"/>
  <c r="I189" i="8"/>
  <c r="I193" i="8"/>
  <c r="J3" i="8"/>
  <c r="J7" i="8"/>
  <c r="J11" i="8"/>
  <c r="J15" i="8"/>
  <c r="J19" i="8"/>
  <c r="J23" i="8"/>
  <c r="J27" i="8"/>
  <c r="J31" i="8"/>
  <c r="J35" i="8"/>
  <c r="J39" i="8"/>
  <c r="J43" i="8"/>
  <c r="J47" i="8"/>
  <c r="J51" i="8"/>
  <c r="J55" i="8"/>
  <c r="J59" i="8"/>
  <c r="J63" i="8"/>
  <c r="J67" i="8"/>
  <c r="J71" i="8"/>
  <c r="J75" i="8"/>
  <c r="J79" i="8"/>
  <c r="J83" i="8"/>
  <c r="J87" i="8"/>
  <c r="J91" i="8"/>
  <c r="J95" i="8"/>
  <c r="J99" i="8"/>
  <c r="J103" i="8"/>
  <c r="J107" i="8"/>
  <c r="J111" i="8"/>
  <c r="J115" i="8"/>
  <c r="J119" i="8"/>
  <c r="J123" i="8"/>
  <c r="J127" i="8"/>
  <c r="J131" i="8"/>
  <c r="J135" i="8"/>
  <c r="J139" i="8"/>
  <c r="J143" i="8"/>
  <c r="J147" i="8"/>
  <c r="J151" i="8"/>
  <c r="J155" i="8"/>
  <c r="J159" i="8"/>
  <c r="J163" i="8"/>
  <c r="J167" i="8"/>
  <c r="J171" i="8"/>
  <c r="J175" i="8"/>
  <c r="J179" i="8"/>
  <c r="J183" i="8"/>
  <c r="J187" i="8"/>
  <c r="J191" i="8"/>
  <c r="J195" i="8"/>
  <c r="K5" i="8"/>
  <c r="K9" i="8"/>
  <c r="H92" i="8"/>
  <c r="H96" i="8"/>
  <c r="H100" i="8"/>
  <c r="H104" i="8"/>
  <c r="H108" i="8"/>
  <c r="H112" i="8"/>
  <c r="H116" i="8"/>
  <c r="H120" i="8"/>
  <c r="H124" i="8"/>
  <c r="H128" i="8"/>
  <c r="H132" i="8"/>
  <c r="H136" i="8"/>
  <c r="H140" i="8"/>
  <c r="H144" i="8"/>
  <c r="H148" i="8"/>
  <c r="H152" i="8"/>
  <c r="H156" i="8"/>
  <c r="H160" i="8"/>
  <c r="H164" i="8"/>
  <c r="H168" i="8"/>
  <c r="H172" i="8"/>
  <c r="H176" i="8"/>
  <c r="H180" i="8"/>
  <c r="H184" i="8"/>
  <c r="H188" i="8"/>
  <c r="H192" i="8"/>
  <c r="H196" i="8"/>
  <c r="I6" i="8"/>
  <c r="I10" i="8"/>
  <c r="I14" i="8"/>
  <c r="I18" i="8"/>
  <c r="I22" i="8"/>
  <c r="I26" i="8"/>
  <c r="I30" i="8"/>
  <c r="I34" i="8"/>
  <c r="I38" i="8"/>
  <c r="I42" i="8"/>
  <c r="I46" i="8"/>
  <c r="I50" i="8"/>
  <c r="I54" i="8"/>
  <c r="I58" i="8"/>
  <c r="I62" i="8"/>
  <c r="I66" i="8"/>
  <c r="I70" i="8"/>
  <c r="I74" i="8"/>
  <c r="I78" i="8"/>
  <c r="I82" i="8"/>
  <c r="I86" i="8"/>
  <c r="I90" i="8"/>
  <c r="I94" i="8"/>
  <c r="I98" i="8"/>
  <c r="I102" i="8"/>
  <c r="I106" i="8"/>
  <c r="I110" i="8"/>
  <c r="I114" i="8"/>
  <c r="I118" i="8"/>
  <c r="I122" i="8"/>
  <c r="I126" i="8"/>
  <c r="I130" i="8"/>
  <c r="I134" i="8"/>
  <c r="I138" i="8"/>
  <c r="I142" i="8"/>
  <c r="I146" i="8"/>
  <c r="I150" i="8"/>
  <c r="I154" i="8"/>
  <c r="I158" i="8"/>
  <c r="I162" i="8"/>
  <c r="I166" i="8"/>
  <c r="I170" i="8"/>
  <c r="I174" i="8"/>
  <c r="I178" i="8"/>
  <c r="I182" i="8"/>
  <c r="I186" i="8"/>
  <c r="I190" i="8"/>
  <c r="I194" i="8"/>
  <c r="J4" i="8"/>
  <c r="J8" i="8"/>
  <c r="J12" i="8"/>
  <c r="J16" i="8"/>
  <c r="J20" i="8"/>
  <c r="J24" i="8"/>
  <c r="J28" i="8"/>
  <c r="J32" i="8"/>
  <c r="J36" i="8"/>
  <c r="J40" i="8"/>
  <c r="J44" i="8"/>
  <c r="J48" i="8"/>
  <c r="J52" i="8"/>
  <c r="J56" i="8"/>
  <c r="J60" i="8"/>
  <c r="J64" i="8"/>
  <c r="J68" i="8"/>
  <c r="J72" i="8"/>
  <c r="J76" i="8"/>
  <c r="J80" i="8"/>
  <c r="J84" i="8"/>
  <c r="J88" i="8"/>
  <c r="J92" i="8"/>
  <c r="J96" i="8"/>
  <c r="J100" i="8"/>
  <c r="J104" i="8"/>
  <c r="J108" i="8"/>
  <c r="J112" i="8"/>
  <c r="J116" i="8"/>
  <c r="J120" i="8"/>
  <c r="J124" i="8"/>
  <c r="J128" i="8"/>
  <c r="J132" i="8"/>
  <c r="J136" i="8"/>
  <c r="J140" i="8"/>
  <c r="J144" i="8"/>
  <c r="J148" i="8"/>
  <c r="J152" i="8"/>
  <c r="J156" i="8"/>
  <c r="J160" i="8"/>
  <c r="J164" i="8"/>
  <c r="J168" i="8"/>
  <c r="J172" i="8"/>
  <c r="J176" i="8"/>
  <c r="J180" i="8"/>
  <c r="J184" i="8"/>
  <c r="J188" i="8"/>
  <c r="J192" i="8"/>
  <c r="J196" i="8"/>
  <c r="K6" i="8"/>
  <c r="K10" i="8"/>
  <c r="H89" i="8"/>
  <c r="H93" i="8"/>
  <c r="H97" i="8"/>
  <c r="H101" i="8"/>
  <c r="H105" i="8"/>
  <c r="H109" i="8"/>
  <c r="H113" i="8"/>
  <c r="H117" i="8"/>
  <c r="H121" i="8"/>
  <c r="H125" i="8"/>
  <c r="H129" i="8"/>
  <c r="H133" i="8"/>
  <c r="H137" i="8"/>
  <c r="H141" i="8"/>
  <c r="H145" i="8"/>
  <c r="H149" i="8"/>
  <c r="H153" i="8"/>
  <c r="H157" i="8"/>
  <c r="H161" i="8"/>
  <c r="H165" i="8"/>
  <c r="H169" i="8"/>
  <c r="H173" i="8"/>
  <c r="H177" i="8"/>
  <c r="H181" i="8"/>
  <c r="H185" i="8"/>
  <c r="H189" i="8"/>
  <c r="H193" i="8"/>
  <c r="I3" i="8"/>
  <c r="I7" i="8"/>
  <c r="I11" i="8"/>
  <c r="I15" i="8"/>
  <c r="I19" i="8"/>
  <c r="I23" i="8"/>
  <c r="I27" i="8"/>
  <c r="I31" i="8"/>
  <c r="I35" i="8"/>
  <c r="I39" i="8"/>
  <c r="I43" i="8"/>
  <c r="I47" i="8"/>
  <c r="I51" i="8"/>
  <c r="I55" i="8"/>
  <c r="I59" i="8"/>
  <c r="I63" i="8"/>
  <c r="I67" i="8"/>
  <c r="I71" i="8"/>
  <c r="I75" i="8"/>
  <c r="I79" i="8"/>
  <c r="I83" i="8"/>
  <c r="I87" i="8"/>
  <c r="I91" i="8"/>
  <c r="I95" i="8"/>
  <c r="I99" i="8"/>
  <c r="I103" i="8"/>
  <c r="I107" i="8"/>
  <c r="I111" i="8"/>
  <c r="I115" i="8"/>
  <c r="I119" i="8"/>
  <c r="I123" i="8"/>
  <c r="I127" i="8"/>
  <c r="I131" i="8"/>
  <c r="I135" i="8"/>
  <c r="I139" i="8"/>
  <c r="I143" i="8"/>
  <c r="I147" i="8"/>
  <c r="I151" i="8"/>
  <c r="I155" i="8"/>
  <c r="I159" i="8"/>
  <c r="I163" i="8"/>
  <c r="I167" i="8"/>
  <c r="I171" i="8"/>
  <c r="I175" i="8"/>
  <c r="I179" i="8"/>
  <c r="I183" i="8"/>
  <c r="I187" i="8"/>
  <c r="I191" i="8"/>
  <c r="I195" i="8"/>
  <c r="J5" i="8"/>
  <c r="J9" i="8"/>
  <c r="J13" i="8"/>
  <c r="J17" i="8"/>
  <c r="J21" i="8"/>
  <c r="J25" i="8"/>
  <c r="J29" i="8"/>
  <c r="J33" i="8"/>
  <c r="J37" i="8"/>
  <c r="J41" i="8"/>
  <c r="J45" i="8"/>
  <c r="J49" i="8"/>
  <c r="J53" i="8"/>
  <c r="J57" i="8"/>
  <c r="J61" i="8"/>
  <c r="J65" i="8"/>
  <c r="J69" i="8"/>
  <c r="J73" i="8"/>
  <c r="J77" i="8"/>
  <c r="J81" i="8"/>
  <c r="J85" i="8"/>
  <c r="J89" i="8"/>
  <c r="J93" i="8"/>
  <c r="J97" i="8"/>
  <c r="J101" i="8"/>
  <c r="J105" i="8"/>
  <c r="J109" i="8"/>
  <c r="J113" i="8"/>
  <c r="J117" i="8"/>
  <c r="J121" i="8"/>
  <c r="J125" i="8"/>
  <c r="J129" i="8"/>
  <c r="J133" i="8"/>
  <c r="J137" i="8"/>
  <c r="J141" i="8"/>
  <c r="J145" i="8"/>
  <c r="J149" i="8"/>
  <c r="J153" i="8"/>
  <c r="J157" i="8"/>
  <c r="J161" i="8"/>
  <c r="J165" i="8"/>
  <c r="J169" i="8"/>
  <c r="J173" i="8"/>
  <c r="J177" i="8"/>
  <c r="J181" i="8"/>
  <c r="J185" i="8"/>
  <c r="J189" i="8"/>
  <c r="J193" i="8"/>
  <c r="K3" i="8"/>
  <c r="K7" i="8"/>
  <c r="K11" i="8"/>
  <c r="H86" i="8"/>
  <c r="H90" i="8"/>
  <c r="H94" i="8"/>
  <c r="H98" i="8"/>
  <c r="H102" i="8"/>
  <c r="H106" i="8"/>
  <c r="H110" i="8"/>
  <c r="H114" i="8"/>
  <c r="H118" i="8"/>
  <c r="H122" i="8"/>
  <c r="H126" i="8"/>
  <c r="H130" i="8"/>
  <c r="H134" i="8"/>
  <c r="H138" i="8"/>
  <c r="H142" i="8"/>
  <c r="H146" i="8"/>
  <c r="H150" i="8"/>
  <c r="H154" i="8"/>
  <c r="H158" i="8"/>
  <c r="H162" i="8"/>
  <c r="H166" i="8"/>
  <c r="H170" i="8"/>
  <c r="H174" i="8"/>
  <c r="H178" i="8"/>
  <c r="H182" i="8"/>
  <c r="H186" i="8"/>
  <c r="H190" i="8"/>
  <c r="H194" i="8"/>
  <c r="I4" i="8"/>
  <c r="I8" i="8"/>
  <c r="I12" i="8"/>
  <c r="I16" i="8"/>
  <c r="I20" i="8"/>
  <c r="I24" i="8"/>
  <c r="I28" i="8"/>
  <c r="I32" i="8"/>
  <c r="I36" i="8"/>
  <c r="I40" i="8"/>
  <c r="I44" i="8"/>
  <c r="I48" i="8"/>
  <c r="I52" i="8"/>
  <c r="I56" i="8"/>
  <c r="I60" i="8"/>
  <c r="I64" i="8"/>
  <c r="I68" i="8"/>
  <c r="I72" i="8"/>
  <c r="I76" i="8"/>
  <c r="I80" i="8"/>
  <c r="I84" i="8"/>
  <c r="I88" i="8"/>
  <c r="I92" i="8"/>
  <c r="I96" i="8"/>
  <c r="I100" i="8"/>
  <c r="I104" i="8"/>
  <c r="I108" i="8"/>
  <c r="I112" i="8"/>
  <c r="I116" i="8"/>
  <c r="I120" i="8"/>
  <c r="I124" i="8"/>
  <c r="I128" i="8"/>
  <c r="I132" i="8"/>
  <c r="I136" i="8"/>
  <c r="I140" i="8"/>
  <c r="I144" i="8"/>
  <c r="I148" i="8"/>
  <c r="I152" i="8"/>
  <c r="I156" i="8"/>
  <c r="I160" i="8"/>
  <c r="I164" i="8"/>
  <c r="I168" i="8"/>
  <c r="I172" i="8"/>
  <c r="I176" i="8"/>
  <c r="I180" i="8"/>
  <c r="I184" i="8"/>
  <c r="I188" i="8"/>
  <c r="I192" i="8"/>
  <c r="I196" i="8"/>
  <c r="J6" i="8"/>
  <c r="J10" i="8"/>
  <c r="J14" i="8"/>
  <c r="J18" i="8"/>
  <c r="J22" i="8"/>
  <c r="J26" i="8"/>
  <c r="J30" i="8"/>
  <c r="J34" i="8"/>
  <c r="J38" i="8"/>
  <c r="J42" i="8"/>
  <c r="J46" i="8"/>
  <c r="J50" i="8"/>
  <c r="J54" i="8"/>
  <c r="J58" i="8"/>
  <c r="J62" i="8"/>
  <c r="J66" i="8"/>
  <c r="J70" i="8"/>
  <c r="J74" i="8"/>
  <c r="J78" i="8"/>
  <c r="J82" i="8"/>
  <c r="J86" i="8"/>
  <c r="J90" i="8"/>
  <c r="J94" i="8"/>
  <c r="J98" i="8"/>
  <c r="J102" i="8"/>
  <c r="J106" i="8"/>
  <c r="J110" i="8"/>
  <c r="J114" i="8"/>
  <c r="J118" i="8"/>
  <c r="J122" i="8"/>
  <c r="J126" i="8"/>
  <c r="J130" i="8"/>
  <c r="J134" i="8"/>
  <c r="J138" i="8"/>
  <c r="J142" i="8"/>
  <c r="J146" i="8"/>
  <c r="J150" i="8"/>
  <c r="J154" i="8"/>
  <c r="J158" i="8"/>
  <c r="J162" i="8"/>
  <c r="J166" i="8"/>
  <c r="J170" i="8"/>
  <c r="J174" i="8"/>
  <c r="J178" i="8"/>
  <c r="J182" i="8"/>
  <c r="J186" i="8"/>
  <c r="J190" i="8"/>
  <c r="J194" i="8"/>
  <c r="K4" i="8"/>
  <c r="K8" i="8"/>
  <c r="K13" i="8"/>
  <c r="K17" i="8"/>
  <c r="K21" i="8"/>
  <c r="K25" i="8"/>
  <c r="K29" i="8"/>
  <c r="K33" i="8"/>
  <c r="K37" i="8"/>
  <c r="K41" i="8"/>
  <c r="K45" i="8"/>
  <c r="K49" i="8"/>
  <c r="K53" i="8"/>
  <c r="K57" i="8"/>
  <c r="K61" i="8"/>
  <c r="K65" i="8"/>
  <c r="K69" i="8"/>
  <c r="K73" i="8"/>
  <c r="K77" i="8"/>
  <c r="K81" i="8"/>
  <c r="K85" i="8"/>
  <c r="K89" i="8"/>
  <c r="K93" i="8"/>
  <c r="K97" i="8"/>
  <c r="K101" i="8"/>
  <c r="K105" i="8"/>
  <c r="K109" i="8"/>
  <c r="K113" i="8"/>
  <c r="K117" i="8"/>
  <c r="K121" i="8"/>
  <c r="K125" i="8"/>
  <c r="K129" i="8"/>
  <c r="K133" i="8"/>
  <c r="K137" i="8"/>
  <c r="K141" i="8"/>
  <c r="K145" i="8"/>
  <c r="K149" i="8"/>
  <c r="K153" i="8"/>
  <c r="K157" i="8"/>
  <c r="K161" i="8"/>
  <c r="K165" i="8"/>
  <c r="K169" i="8"/>
  <c r="K173" i="8"/>
  <c r="K177" i="8"/>
  <c r="K181" i="8"/>
  <c r="K185" i="8"/>
  <c r="K189" i="8"/>
  <c r="K193" i="8"/>
  <c r="F2" i="8"/>
  <c r="H2" i="8"/>
  <c r="E197" i="8"/>
  <c r="D2" i="8"/>
  <c r="C189" i="8"/>
  <c r="C181" i="8"/>
  <c r="C172" i="8"/>
  <c r="C161" i="8"/>
  <c r="C153" i="8"/>
  <c r="C144" i="8"/>
  <c r="C136" i="8"/>
  <c r="C125" i="8"/>
  <c r="C117" i="8"/>
  <c r="C108" i="8"/>
  <c r="C97" i="8"/>
  <c r="C89" i="8"/>
  <c r="C80" i="8"/>
  <c r="C72" i="8"/>
  <c r="C61" i="8"/>
  <c r="C53" i="8"/>
  <c r="C44" i="8"/>
  <c r="C33" i="8"/>
  <c r="C25" i="8"/>
  <c r="C16" i="8"/>
  <c r="C8" i="8"/>
  <c r="C7" i="8"/>
  <c r="B13" i="8"/>
  <c r="B20" i="8"/>
  <c r="B27" i="8"/>
  <c r="B33" i="8"/>
  <c r="B40" i="8"/>
  <c r="B45" i="8"/>
  <c r="B52" i="8"/>
  <c r="B57" i="8"/>
  <c r="B65" i="8"/>
  <c r="B71" i="8"/>
  <c r="B77" i="8"/>
  <c r="B84" i="8"/>
  <c r="B91" i="8"/>
  <c r="B97" i="8"/>
  <c r="B104" i="8"/>
  <c r="B113" i="8"/>
  <c r="B119" i="8"/>
  <c r="B125" i="8"/>
  <c r="B133" i="8"/>
  <c r="B140" i="8"/>
  <c r="B148" i="8"/>
  <c r="B153" i="8"/>
  <c r="B161" i="8"/>
  <c r="B168" i="8"/>
  <c r="B177" i="8"/>
  <c r="B183" i="8"/>
  <c r="B189" i="8"/>
  <c r="B197" i="8"/>
  <c r="B7" i="8"/>
  <c r="K14" i="8"/>
  <c r="K18" i="8"/>
  <c r="K22" i="8"/>
  <c r="K26" i="8"/>
  <c r="K30" i="8"/>
  <c r="K34" i="8"/>
  <c r="K38" i="8"/>
  <c r="K42" i="8"/>
  <c r="K46" i="8"/>
  <c r="K50" i="8"/>
  <c r="K54" i="8"/>
  <c r="K58" i="8"/>
  <c r="K62" i="8"/>
  <c r="K66" i="8"/>
  <c r="K70" i="8"/>
  <c r="K74" i="8"/>
  <c r="K78" i="8"/>
  <c r="K82" i="8"/>
  <c r="K86" i="8"/>
  <c r="K90" i="8"/>
  <c r="K94" i="8"/>
  <c r="K98" i="8"/>
  <c r="K102" i="8"/>
  <c r="K106" i="8"/>
  <c r="K110" i="8"/>
  <c r="K114" i="8"/>
  <c r="K118" i="8"/>
  <c r="K122" i="8"/>
  <c r="K126" i="8"/>
  <c r="K130" i="8"/>
  <c r="K134" i="8"/>
  <c r="K138" i="8"/>
  <c r="K142" i="8"/>
  <c r="K146" i="8"/>
  <c r="K150" i="8"/>
  <c r="K154" i="8"/>
  <c r="K158" i="8"/>
  <c r="K162" i="8"/>
  <c r="K166" i="8"/>
  <c r="K170" i="8"/>
  <c r="K174" i="8"/>
  <c r="K178" i="8"/>
  <c r="K182" i="8"/>
  <c r="K186" i="8"/>
  <c r="K190" i="8"/>
  <c r="K194" i="8"/>
  <c r="K2" i="8"/>
  <c r="F197" i="8"/>
  <c r="H197" i="8"/>
  <c r="C197" i="8"/>
  <c r="C188" i="8"/>
  <c r="C177" i="8"/>
  <c r="C169" i="8"/>
  <c r="C160" i="8"/>
  <c r="C152" i="8"/>
  <c r="C141" i="8"/>
  <c r="C133" i="8"/>
  <c r="C124" i="8"/>
  <c r="C113" i="8"/>
  <c r="C105" i="8"/>
  <c r="C96" i="8"/>
  <c r="C88" i="8"/>
  <c r="C77" i="8"/>
  <c r="C69" i="8"/>
  <c r="C60" i="8"/>
  <c r="C49" i="8"/>
  <c r="C41" i="8"/>
  <c r="C32" i="8"/>
  <c r="C24" i="8"/>
  <c r="C13" i="8"/>
  <c r="C3" i="8"/>
  <c r="B8" i="8"/>
  <c r="B15" i="8"/>
  <c r="B21" i="8"/>
  <c r="B28" i="8"/>
  <c r="B36" i="8"/>
  <c r="B41" i="8"/>
  <c r="B47" i="8"/>
  <c r="B53" i="8"/>
  <c r="B59" i="8"/>
  <c r="B67" i="8"/>
  <c r="B72" i="8"/>
  <c r="B79" i="8"/>
  <c r="B85" i="8"/>
  <c r="B92" i="8"/>
  <c r="B100" i="8"/>
  <c r="B105" i="8"/>
  <c r="B115" i="8"/>
  <c r="B120" i="8"/>
  <c r="B127" i="8"/>
  <c r="B135" i="8"/>
  <c r="B141" i="8"/>
  <c r="B149" i="8"/>
  <c r="B156" i="8"/>
  <c r="B164" i="8"/>
  <c r="B169" i="8"/>
  <c r="B179" i="8"/>
  <c r="B184" i="8"/>
  <c r="B191" i="8"/>
  <c r="B3" i="8"/>
  <c r="K15" i="8"/>
  <c r="K19" i="8"/>
  <c r="K23" i="8"/>
  <c r="K27" i="8"/>
  <c r="K31" i="8"/>
  <c r="K35" i="8"/>
  <c r="K39" i="8"/>
  <c r="K43" i="8"/>
  <c r="K47" i="8"/>
  <c r="K51" i="8"/>
  <c r="K55" i="8"/>
  <c r="K59" i="8"/>
  <c r="K63" i="8"/>
  <c r="K67" i="8"/>
  <c r="K71" i="8"/>
  <c r="K75" i="8"/>
  <c r="K79" i="8"/>
  <c r="K83" i="8"/>
  <c r="K87" i="8"/>
  <c r="K91" i="8"/>
  <c r="K95" i="8"/>
  <c r="K99" i="8"/>
  <c r="K103" i="8"/>
  <c r="K107" i="8"/>
  <c r="K111" i="8"/>
  <c r="K115" i="8"/>
  <c r="K119" i="8"/>
  <c r="K123" i="8"/>
  <c r="K127" i="8"/>
  <c r="K131" i="8"/>
  <c r="K135" i="8"/>
  <c r="K139" i="8"/>
  <c r="K143" i="8"/>
  <c r="K147" i="8"/>
  <c r="K151" i="8"/>
  <c r="K155" i="8"/>
  <c r="K159" i="8"/>
  <c r="K163" i="8"/>
  <c r="K167" i="8"/>
  <c r="K171" i="8"/>
  <c r="K175" i="8"/>
  <c r="K179" i="8"/>
  <c r="K183" i="8"/>
  <c r="K187" i="8"/>
  <c r="K191" i="8"/>
  <c r="K195" i="8"/>
  <c r="J2" i="8"/>
  <c r="G197" i="8"/>
  <c r="J197" i="8"/>
  <c r="I197" i="8"/>
  <c r="C193" i="8"/>
  <c r="C185" i="8"/>
  <c r="C176" i="8"/>
  <c r="C168" i="8"/>
  <c r="C157" i="8"/>
  <c r="C149" i="8"/>
  <c r="C140" i="8"/>
  <c r="C129" i="8"/>
  <c r="C121" i="8"/>
  <c r="C112" i="8"/>
  <c r="C104" i="8"/>
  <c r="C93" i="8"/>
  <c r="C85" i="8"/>
  <c r="C76" i="8"/>
  <c r="C65" i="8"/>
  <c r="C57" i="8"/>
  <c r="C48" i="8"/>
  <c r="C40" i="8"/>
  <c r="C29" i="8"/>
  <c r="C21" i="8"/>
  <c r="C12" i="8"/>
  <c r="C4" i="8"/>
  <c r="B9" i="8"/>
  <c r="B17" i="8"/>
  <c r="B24" i="8"/>
  <c r="B29" i="8"/>
  <c r="B37" i="8"/>
  <c r="B43" i="8"/>
  <c r="B49" i="8"/>
  <c r="B55" i="8"/>
  <c r="B60" i="8"/>
  <c r="B68" i="8"/>
  <c r="B73" i="8"/>
  <c r="B81" i="8"/>
  <c r="B88" i="8"/>
  <c r="B93" i="8"/>
  <c r="B101" i="8"/>
  <c r="B108" i="8"/>
  <c r="B116" i="8"/>
  <c r="B121" i="8"/>
  <c r="B129" i="8"/>
  <c r="B136" i="8"/>
  <c r="B145" i="8"/>
  <c r="B151" i="8"/>
  <c r="B157" i="8"/>
  <c r="B165" i="8"/>
  <c r="B172" i="8"/>
  <c r="B180" i="8"/>
  <c r="B185" i="8"/>
  <c r="B193" i="8"/>
  <c r="B4" i="8"/>
  <c r="K12" i="8"/>
  <c r="K16" i="8"/>
  <c r="K20" i="8"/>
  <c r="K24" i="8"/>
  <c r="K28" i="8"/>
  <c r="K32" i="8"/>
  <c r="K36" i="8"/>
  <c r="K40" i="8"/>
  <c r="K44" i="8"/>
  <c r="K48" i="8"/>
  <c r="K52" i="8"/>
  <c r="K56" i="8"/>
  <c r="K60" i="8"/>
  <c r="K64" i="8"/>
  <c r="K68" i="8"/>
  <c r="K72" i="8"/>
  <c r="K76" i="8"/>
  <c r="K80" i="8"/>
  <c r="K84" i="8"/>
  <c r="K88" i="8"/>
  <c r="K92" i="8"/>
  <c r="K96" i="8"/>
  <c r="K100" i="8"/>
  <c r="K104" i="8"/>
  <c r="K108" i="8"/>
  <c r="K112" i="8"/>
  <c r="K116" i="8"/>
  <c r="K120" i="8"/>
  <c r="K124" i="8"/>
  <c r="K128" i="8"/>
  <c r="K132" i="8"/>
  <c r="K136" i="8"/>
  <c r="K140" i="8"/>
  <c r="K144" i="8"/>
  <c r="K148" i="8"/>
  <c r="K152" i="8"/>
  <c r="K156" i="8"/>
  <c r="K160" i="8"/>
  <c r="K164" i="8"/>
  <c r="K168" i="8"/>
  <c r="K172" i="8"/>
  <c r="K176" i="8"/>
  <c r="K180" i="8"/>
  <c r="K184" i="8"/>
  <c r="K188" i="8"/>
  <c r="K192" i="8"/>
  <c r="K196" i="8"/>
  <c r="I2" i="8"/>
  <c r="D197" i="8"/>
  <c r="E2" i="8"/>
  <c r="C192" i="8"/>
  <c r="C184" i="8"/>
  <c r="C173" i="8"/>
  <c r="C165" i="8"/>
  <c r="C156" i="8"/>
  <c r="C145" i="8"/>
  <c r="C137" i="8"/>
  <c r="C128" i="8"/>
  <c r="C120" i="8"/>
  <c r="C109" i="8"/>
  <c r="C101" i="8"/>
  <c r="C92" i="8"/>
  <c r="C81" i="8"/>
  <c r="C73" i="8"/>
  <c r="C64" i="8"/>
  <c r="C56" i="8"/>
  <c r="C45" i="8"/>
  <c r="C37" i="8"/>
  <c r="C28" i="8"/>
  <c r="C17" i="8"/>
  <c r="C9" i="8"/>
  <c r="C5" i="8"/>
  <c r="B12" i="8"/>
  <c r="B19" i="8"/>
  <c r="B25" i="8"/>
  <c r="B31" i="8"/>
  <c r="B39" i="8"/>
  <c r="B44" i="8"/>
  <c r="B51" i="8"/>
  <c r="B56" i="8"/>
  <c r="B61" i="8"/>
  <c r="B69" i="8"/>
  <c r="B76" i="8"/>
  <c r="B83" i="8"/>
  <c r="B89" i="8"/>
  <c r="B95" i="8"/>
  <c r="B103" i="8"/>
  <c r="B109" i="8"/>
  <c r="B117" i="8"/>
  <c r="B124" i="8"/>
  <c r="B132" i="8"/>
  <c r="B137" i="8"/>
  <c r="B147" i="8"/>
  <c r="B152" i="8"/>
  <c r="B159" i="8"/>
  <c r="B167" i="8"/>
  <c r="B173" i="8"/>
  <c r="B181" i="8"/>
  <c r="B188" i="8"/>
  <c r="B196" i="8"/>
  <c r="B5" i="8"/>
  <c r="B219" i="8"/>
  <c r="C219" i="8"/>
  <c r="GY143" i="7" l="1"/>
  <c r="GU143" i="7"/>
  <c r="GQ143" i="7"/>
  <c r="GM143" i="7"/>
  <c r="GI143" i="7"/>
  <c r="GE143" i="7"/>
  <c r="GA143" i="7"/>
  <c r="FW143" i="7"/>
  <c r="FS143" i="7"/>
  <c r="FO143" i="7"/>
  <c r="FK143" i="7"/>
  <c r="FG143" i="7"/>
  <c r="FC143" i="7"/>
  <c r="EY143" i="7"/>
  <c r="EU143" i="7"/>
  <c r="EQ143" i="7"/>
  <c r="EM143" i="7"/>
  <c r="EI143" i="7"/>
  <c r="EE143" i="7"/>
  <c r="EA143" i="7"/>
  <c r="DW143" i="7"/>
  <c r="DS143" i="7"/>
  <c r="DO143" i="7"/>
  <c r="DK143" i="7"/>
  <c r="DG143" i="7"/>
  <c r="DC143" i="7"/>
  <c r="CY143" i="7"/>
  <c r="CU143" i="7"/>
  <c r="CQ143" i="7"/>
  <c r="CM143" i="7"/>
  <c r="CI143" i="7"/>
  <c r="CE143" i="7"/>
  <c r="CA143" i="7"/>
  <c r="BW143" i="7"/>
  <c r="BS143" i="7"/>
  <c r="BO143" i="7"/>
  <c r="BK143" i="7"/>
  <c r="BG143" i="7"/>
  <c r="BC143" i="7"/>
  <c r="AY143" i="7"/>
  <c r="AU143" i="7"/>
  <c r="AQ143" i="7"/>
  <c r="AM143" i="7"/>
  <c r="AI143" i="7"/>
  <c r="AE143" i="7"/>
  <c r="AA143" i="7"/>
  <c r="HB144" i="7"/>
  <c r="GX143" i="7"/>
  <c r="GS144" i="7"/>
  <c r="GO143" i="7"/>
  <c r="GC144" i="7"/>
  <c r="FY143" i="7"/>
  <c r="FM144" i="7"/>
  <c r="FI143" i="7"/>
  <c r="EW144" i="7"/>
  <c r="ES143" i="7"/>
  <c r="EG144" i="7"/>
  <c r="EC143" i="7"/>
  <c r="DQ144" i="7"/>
  <c r="DM143" i="7"/>
  <c r="DA144" i="7"/>
  <c r="CW143" i="7"/>
  <c r="CK144" i="7"/>
  <c r="CG143" i="7"/>
  <c r="BU144" i="7"/>
  <c r="BQ143" i="7"/>
  <c r="BE144" i="7"/>
  <c r="BA143" i="7"/>
  <c r="AO144" i="7"/>
  <c r="AK143" i="7"/>
  <c r="GZ143" i="7"/>
  <c r="GV144" i="7"/>
  <c r="GR144" i="7"/>
  <c r="GN144" i="7"/>
  <c r="GJ144" i="7"/>
  <c r="GF144" i="7"/>
  <c r="GB144" i="7"/>
  <c r="FX144" i="7"/>
  <c r="FT144" i="7"/>
  <c r="FP144" i="7"/>
  <c r="FL144" i="7"/>
  <c r="FH144" i="7"/>
  <c r="FD144" i="7"/>
  <c r="EZ144" i="7"/>
  <c r="EV144" i="7"/>
  <c r="ER144" i="7"/>
  <c r="EN144" i="7"/>
  <c r="EJ144" i="7"/>
  <c r="EF144" i="7"/>
  <c r="EB144" i="7"/>
  <c r="DX144" i="7"/>
  <c r="DT144" i="7"/>
  <c r="DP144" i="7"/>
  <c r="DL144" i="7"/>
  <c r="DH144" i="7"/>
  <c r="DD144" i="7"/>
  <c r="CZ144" i="7"/>
  <c r="CV144" i="7"/>
  <c r="CR144" i="7"/>
  <c r="CN144" i="7"/>
  <c r="CJ144" i="7"/>
  <c r="CF144" i="7"/>
  <c r="CB144" i="7"/>
  <c r="BX144" i="7"/>
  <c r="BT144" i="7"/>
  <c r="BP144" i="7"/>
  <c r="BL144" i="7"/>
  <c r="BH144" i="7"/>
  <c r="BD144" i="7"/>
  <c r="AZ144" i="7"/>
  <c r="AV144" i="7"/>
  <c r="AR144" i="7"/>
  <c r="AN144" i="7"/>
  <c r="AJ144" i="7"/>
  <c r="AF144" i="7"/>
  <c r="AB144" i="7"/>
  <c r="HC144" i="7"/>
  <c r="HB143" i="7"/>
  <c r="DC144" i="7"/>
  <c r="BW144" i="7"/>
  <c r="AQ144" i="7"/>
  <c r="FO144" i="7"/>
  <c r="EI144" i="7"/>
  <c r="D6" i="10"/>
  <c r="E6" i="10" s="1"/>
  <c r="D38" i="10"/>
  <c r="D22" i="10"/>
  <c r="D42" i="10"/>
  <c r="D26" i="10"/>
  <c r="D10" i="10"/>
  <c r="D46" i="10"/>
  <c r="D30" i="10"/>
  <c r="D14" i="10"/>
  <c r="D51" i="10"/>
  <c r="D47" i="10"/>
  <c r="D43" i="10"/>
  <c r="D39" i="10"/>
  <c r="D35" i="10"/>
  <c r="D31" i="10"/>
  <c r="D27" i="10"/>
  <c r="D23" i="10"/>
  <c r="D19" i="10"/>
  <c r="D15" i="10"/>
  <c r="D11" i="10"/>
  <c r="D7" i="10"/>
  <c r="E7" i="10" s="1"/>
  <c r="D52" i="10"/>
  <c r="D48" i="10"/>
  <c r="D44" i="10"/>
  <c r="D40" i="10"/>
  <c r="D36" i="10"/>
  <c r="D32" i="10"/>
  <c r="D28" i="10"/>
  <c r="D24" i="10"/>
  <c r="D20" i="10"/>
  <c r="D16" i="10"/>
  <c r="D12" i="10"/>
  <c r="D8" i="10"/>
  <c r="D53" i="10"/>
  <c r="D49" i="10"/>
  <c r="D45" i="10"/>
  <c r="D41" i="10"/>
  <c r="D37" i="10"/>
  <c r="D33" i="10"/>
  <c r="D29" i="10"/>
  <c r="D25" i="10"/>
  <c r="D21" i="10"/>
  <c r="D17" i="10"/>
  <c r="D13" i="10"/>
  <c r="EB148" i="7"/>
  <c r="DL148" i="7"/>
  <c r="DD148" i="7"/>
  <c r="EF148" i="7"/>
  <c r="DX148" i="7"/>
  <c r="DP148" i="7"/>
  <c r="DH148" i="7"/>
  <c r="EH148" i="7"/>
  <c r="ED148" i="7"/>
  <c r="DZ148" i="7"/>
  <c r="DV148" i="7"/>
  <c r="DR148" i="7"/>
  <c r="DN148" i="7"/>
  <c r="W143" i="7"/>
  <c r="S143" i="7"/>
  <c r="O143" i="7"/>
  <c r="K144" i="7"/>
  <c r="G144" i="7"/>
  <c r="X144" i="7"/>
  <c r="T144" i="7"/>
  <c r="P144" i="7"/>
  <c r="Y144" i="7"/>
  <c r="U143" i="7"/>
  <c r="DO144" i="7"/>
  <c r="EU144" i="7"/>
  <c r="GA144" i="7"/>
  <c r="GR143" i="7"/>
  <c r="FX143" i="7"/>
  <c r="FL143" i="7"/>
  <c r="ER143" i="7"/>
  <c r="EF143" i="7"/>
  <c r="DL143" i="7"/>
  <c r="CZ143" i="7"/>
  <c r="CN143" i="7"/>
  <c r="CB143" i="7"/>
  <c r="BP143" i="7"/>
  <c r="AN143" i="7"/>
  <c r="AB143" i="7"/>
  <c r="P143" i="7"/>
  <c r="W144" i="7"/>
  <c r="BC144" i="7"/>
  <c r="CI144" i="7"/>
  <c r="GV143" i="7"/>
  <c r="GZ144" i="7"/>
  <c r="O144" i="7"/>
  <c r="AU144" i="7"/>
  <c r="CA144" i="7"/>
  <c r="DG144" i="7"/>
  <c r="EM144" i="7"/>
  <c r="FS144" i="7"/>
  <c r="AA144" i="7"/>
  <c r="AM144" i="7"/>
  <c r="BG144" i="7"/>
  <c r="BS144" i="7"/>
  <c r="CM144" i="7"/>
  <c r="CY144" i="7"/>
  <c r="DS144" i="7"/>
  <c r="EE144" i="7"/>
  <c r="EY144" i="7"/>
  <c r="FK144" i="7"/>
  <c r="GE144" i="7"/>
  <c r="GQ144" i="7"/>
  <c r="AE144" i="7"/>
  <c r="BK144" i="7"/>
  <c r="CQ144" i="7"/>
  <c r="DW144" i="7"/>
  <c r="FC144" i="7"/>
  <c r="GI144" i="7"/>
  <c r="GU144" i="7"/>
  <c r="GJ143" i="7"/>
  <c r="FT143" i="7"/>
  <c r="FD143" i="7"/>
  <c r="EN143" i="7"/>
  <c r="DX143" i="7"/>
  <c r="DH143" i="7"/>
  <c r="S144" i="7"/>
  <c r="AI144" i="7"/>
  <c r="AY144" i="7"/>
  <c r="BO144" i="7"/>
  <c r="CE144" i="7"/>
  <c r="CU144" i="7"/>
  <c r="DK144" i="7"/>
  <c r="EA144" i="7"/>
  <c r="EQ144" i="7"/>
  <c r="FG144" i="7"/>
  <c r="FW144" i="7"/>
  <c r="GM144" i="7"/>
  <c r="HC157" i="7"/>
  <c r="HC158" i="7" s="1"/>
  <c r="HC4" i="7"/>
  <c r="HC143" i="7"/>
  <c r="GY144" i="7"/>
  <c r="K143" i="7"/>
  <c r="G143" i="7"/>
  <c r="HA157" i="7"/>
  <c r="HA158" i="7" s="1"/>
  <c r="GZ157" i="7"/>
  <c r="GZ158" i="7" s="1"/>
  <c r="GY157" i="7"/>
  <c r="GY158" i="7" s="1"/>
  <c r="GX157" i="7"/>
  <c r="GX158" i="7" s="1"/>
  <c r="F152" i="7"/>
  <c r="GU157" i="7"/>
  <c r="GU158" i="7" s="1"/>
  <c r="GW157" i="7"/>
  <c r="GW158" i="7" s="1"/>
  <c r="GV157" i="7"/>
  <c r="GV158" i="7" s="1"/>
  <c r="GS157" i="7"/>
  <c r="GS158" i="7" s="1"/>
  <c r="GO157" i="7"/>
  <c r="GO158" i="7" s="1"/>
  <c r="GK157" i="7"/>
  <c r="GK158" i="7" s="1"/>
  <c r="GG157" i="7"/>
  <c r="GG158" i="7" s="1"/>
  <c r="GC157" i="7"/>
  <c r="GC158" i="7" s="1"/>
  <c r="FY157" i="7"/>
  <c r="FY158" i="7" s="1"/>
  <c r="FU157" i="7"/>
  <c r="FU158" i="7" s="1"/>
  <c r="FQ157" i="7"/>
  <c r="FQ158" i="7" s="1"/>
  <c r="FM157" i="7"/>
  <c r="FM158" i="7" s="1"/>
  <c r="FI157" i="7"/>
  <c r="FI158" i="7" s="1"/>
  <c r="FE157" i="7"/>
  <c r="FE158" i="7" s="1"/>
  <c r="FA157" i="7"/>
  <c r="FA158" i="7" s="1"/>
  <c r="ES157" i="7"/>
  <c r="ES158" i="7" s="1"/>
  <c r="EO157" i="7"/>
  <c r="EO158" i="7" s="1"/>
  <c r="EK157" i="7"/>
  <c r="EK158" i="7" s="1"/>
  <c r="EG157" i="7"/>
  <c r="EG158" i="7" s="1"/>
  <c r="EC157" i="7"/>
  <c r="EC158" i="7" s="1"/>
  <c r="DY157" i="7"/>
  <c r="DY158" i="7" s="1"/>
  <c r="DU157" i="7"/>
  <c r="DU158" i="7" s="1"/>
  <c r="DQ157" i="7"/>
  <c r="DQ158" i="7" s="1"/>
  <c r="EW157" i="7"/>
  <c r="EW158" i="7" s="1"/>
  <c r="GQ157" i="7"/>
  <c r="GQ158" i="7" s="1"/>
  <c r="GM157" i="7"/>
  <c r="GM158" i="7" s="1"/>
  <c r="GI157" i="7"/>
  <c r="GI158" i="7" s="1"/>
  <c r="GE157" i="7"/>
  <c r="GE158" i="7" s="1"/>
  <c r="GA157" i="7"/>
  <c r="GA158" i="7" s="1"/>
  <c r="FW157" i="7"/>
  <c r="FW158" i="7" s="1"/>
  <c r="FS157" i="7"/>
  <c r="FS158" i="7" s="1"/>
  <c r="FO157" i="7"/>
  <c r="FO158" i="7" s="1"/>
  <c r="FK157" i="7"/>
  <c r="FK158" i="7" s="1"/>
  <c r="FG157" i="7"/>
  <c r="FG158" i="7" s="1"/>
  <c r="FC157" i="7"/>
  <c r="FC158" i="7" s="1"/>
  <c r="EY157" i="7"/>
  <c r="EY158" i="7" s="1"/>
  <c r="EU157" i="7"/>
  <c r="EU158" i="7" s="1"/>
  <c r="EQ157" i="7"/>
  <c r="EQ158" i="7" s="1"/>
  <c r="EM157" i="7"/>
  <c r="EM158" i="7" s="1"/>
  <c r="EI157" i="7"/>
  <c r="EI158" i="7" s="1"/>
  <c r="EE157" i="7"/>
  <c r="EE158" i="7" s="1"/>
  <c r="EA157" i="7"/>
  <c r="EA158" i="7" s="1"/>
  <c r="DW157" i="7"/>
  <c r="DW158" i="7" s="1"/>
  <c r="DS157" i="7"/>
  <c r="DS158" i="7" s="1"/>
  <c r="DO157" i="7"/>
  <c r="DO158" i="7" s="1"/>
  <c r="GR157" i="7"/>
  <c r="GR158" i="7" s="1"/>
  <c r="GN157" i="7"/>
  <c r="GN158" i="7" s="1"/>
  <c r="GJ157" i="7"/>
  <c r="GJ158" i="7" s="1"/>
  <c r="GF157" i="7"/>
  <c r="GF158" i="7" s="1"/>
  <c r="GB157" i="7"/>
  <c r="GB158" i="7" s="1"/>
  <c r="FX157" i="7"/>
  <c r="FX158" i="7" s="1"/>
  <c r="FT157" i="7"/>
  <c r="FT158" i="7" s="1"/>
  <c r="FP157" i="7"/>
  <c r="FP158" i="7" s="1"/>
  <c r="FL157" i="7"/>
  <c r="FL158" i="7" s="1"/>
  <c r="FH157" i="7"/>
  <c r="FH158" i="7" s="1"/>
  <c r="FD157" i="7"/>
  <c r="FD158" i="7" s="1"/>
  <c r="EZ157" i="7"/>
  <c r="EZ158" i="7" s="1"/>
  <c r="EV157" i="7"/>
  <c r="EV158" i="7" s="1"/>
  <c r="ER157" i="7"/>
  <c r="ER158" i="7" s="1"/>
  <c r="EN157" i="7"/>
  <c r="EN158" i="7" s="1"/>
  <c r="EJ157" i="7"/>
  <c r="EJ158" i="7" s="1"/>
  <c r="EB157" i="7"/>
  <c r="EB158" i="7" s="1"/>
  <c r="DX157" i="7"/>
  <c r="DX158" i="7" s="1"/>
  <c r="DT157" i="7"/>
  <c r="DT158" i="7" s="1"/>
  <c r="GT157" i="7"/>
  <c r="GT158" i="7" s="1"/>
  <c r="GP157" i="7"/>
  <c r="GP158" i="7" s="1"/>
  <c r="GL157" i="7"/>
  <c r="GL158" i="7" s="1"/>
  <c r="GH157" i="7"/>
  <c r="GH158" i="7" s="1"/>
  <c r="GD157" i="7"/>
  <c r="GD158" i="7" s="1"/>
  <c r="FZ157" i="7"/>
  <c r="FZ158" i="7" s="1"/>
  <c r="FV157" i="7"/>
  <c r="FV158" i="7" s="1"/>
  <c r="FR157" i="7"/>
  <c r="FR158" i="7" s="1"/>
  <c r="FN157" i="7"/>
  <c r="FN158" i="7" s="1"/>
  <c r="FJ157" i="7"/>
  <c r="FJ158" i="7" s="1"/>
  <c r="FF157" i="7"/>
  <c r="FF158" i="7" s="1"/>
  <c r="FB157" i="7"/>
  <c r="FB158" i="7" s="1"/>
  <c r="EX157" i="7"/>
  <c r="EX158" i="7" s="1"/>
  <c r="ET157" i="7"/>
  <c r="ET158" i="7" s="1"/>
  <c r="EP157" i="7"/>
  <c r="EP158" i="7" s="1"/>
  <c r="EL157" i="7"/>
  <c r="EL158" i="7" s="1"/>
  <c r="ED157" i="7"/>
  <c r="ED158" i="7" s="1"/>
  <c r="DN157" i="7"/>
  <c r="DN158" i="7" s="1"/>
  <c r="B5" i="6"/>
  <c r="D5" i="6" s="1"/>
  <c r="B202" i="8"/>
  <c r="B186" i="8"/>
  <c r="B170" i="8"/>
  <c r="B154" i="8"/>
  <c r="B138" i="8"/>
  <c r="B122" i="8"/>
  <c r="B106" i="8"/>
  <c r="B90" i="8"/>
  <c r="B74" i="8"/>
  <c r="B58" i="8"/>
  <c r="B42" i="8"/>
  <c r="B26" i="8"/>
  <c r="C196" i="8"/>
  <c r="C164" i="8"/>
  <c r="C132" i="8"/>
  <c r="C100" i="8"/>
  <c r="C68" i="8"/>
  <c r="C36" i="8"/>
  <c r="C195" i="8"/>
  <c r="C179" i="8"/>
  <c r="C163" i="8"/>
  <c r="C147" i="8"/>
  <c r="C131" i="8"/>
  <c r="C115" i="8"/>
  <c r="C99" i="8"/>
  <c r="C83" i="8"/>
  <c r="C67" i="8"/>
  <c r="C51" i="8"/>
  <c r="C35" i="8"/>
  <c r="C206" i="8"/>
  <c r="C38" i="8"/>
  <c r="G111" i="8"/>
  <c r="G115" i="8"/>
  <c r="G125" i="8"/>
  <c r="B18" i="8"/>
  <c r="C2" i="8"/>
  <c r="C20" i="8"/>
  <c r="C178" i="8"/>
  <c r="B143" i="8"/>
  <c r="B87" i="8"/>
  <c r="B23" i="8"/>
  <c r="C82" i="8"/>
  <c r="C42" i="8"/>
  <c r="C170" i="8"/>
  <c r="C66" i="8"/>
  <c r="C130" i="8"/>
  <c r="C194" i="8"/>
  <c r="C122" i="8"/>
  <c r="B187" i="8"/>
  <c r="B123" i="8"/>
  <c r="C46" i="8"/>
  <c r="C110" i="8"/>
  <c r="C174" i="8"/>
  <c r="B206" i="8"/>
  <c r="B198" i="8"/>
  <c r="B182" i="8"/>
  <c r="B166" i="8"/>
  <c r="B150" i="8"/>
  <c r="B134" i="8"/>
  <c r="B118" i="8"/>
  <c r="B102" i="8"/>
  <c r="B86" i="8"/>
  <c r="B70" i="8"/>
  <c r="B54" i="8"/>
  <c r="B38" i="8"/>
  <c r="B22" i="8"/>
  <c r="B192" i="8"/>
  <c r="B160" i="8"/>
  <c r="B128" i="8"/>
  <c r="B96" i="8"/>
  <c r="B64" i="8"/>
  <c r="B32" i="8"/>
  <c r="C191" i="8"/>
  <c r="C175" i="8"/>
  <c r="C159" i="8"/>
  <c r="C143" i="8"/>
  <c r="C127" i="8"/>
  <c r="C111" i="8"/>
  <c r="C95" i="8"/>
  <c r="C79" i="8"/>
  <c r="C63" i="8"/>
  <c r="C47" i="8"/>
  <c r="C31" i="8"/>
  <c r="B205" i="8"/>
  <c r="C166" i="8"/>
  <c r="G103" i="8"/>
  <c r="G107" i="8"/>
  <c r="G121" i="8"/>
  <c r="B14" i="8"/>
  <c r="C19" i="8"/>
  <c r="B16" i="8"/>
  <c r="B195" i="8"/>
  <c r="B131" i="8"/>
  <c r="B75" i="8"/>
  <c r="B11" i="8"/>
  <c r="B199" i="8"/>
  <c r="C74" i="8"/>
  <c r="C22" i="8"/>
  <c r="C86" i="8"/>
  <c r="C150" i="8"/>
  <c r="C26" i="8"/>
  <c r="C154" i="8"/>
  <c r="B171" i="8"/>
  <c r="B107" i="8"/>
  <c r="C62" i="8"/>
  <c r="C126" i="8"/>
  <c r="C190" i="8"/>
  <c r="C202" i="8"/>
  <c r="B194" i="8"/>
  <c r="B178" i="8"/>
  <c r="B162" i="8"/>
  <c r="B146" i="8"/>
  <c r="B130" i="8"/>
  <c r="B114" i="8"/>
  <c r="B98" i="8"/>
  <c r="B82" i="8"/>
  <c r="B66" i="8"/>
  <c r="B50" i="8"/>
  <c r="B34" i="8"/>
  <c r="C205" i="8"/>
  <c r="C180" i="8"/>
  <c r="C148" i="8"/>
  <c r="C116" i="8"/>
  <c r="C84" i="8"/>
  <c r="C52" i="8"/>
  <c r="B203" i="8"/>
  <c r="C187" i="8"/>
  <c r="C171" i="8"/>
  <c r="C155" i="8"/>
  <c r="C139" i="8"/>
  <c r="C123" i="8"/>
  <c r="C107" i="8"/>
  <c r="C91" i="8"/>
  <c r="C75" i="8"/>
  <c r="C59" i="8"/>
  <c r="C43" i="8"/>
  <c r="C27" i="8"/>
  <c r="C102" i="8"/>
  <c r="C134" i="8"/>
  <c r="G131" i="8"/>
  <c r="G133" i="8"/>
  <c r="G117" i="8"/>
  <c r="B10" i="8"/>
  <c r="C15" i="8"/>
  <c r="C114" i="8"/>
  <c r="B175" i="8"/>
  <c r="B111" i="8"/>
  <c r="B63" i="8"/>
  <c r="C18" i="8"/>
  <c r="C203" i="8"/>
  <c r="C106" i="8"/>
  <c r="C34" i="8"/>
  <c r="C98" i="8"/>
  <c r="C162" i="8"/>
  <c r="C58" i="8"/>
  <c r="C186" i="8"/>
  <c r="B155" i="8"/>
  <c r="C14" i="8"/>
  <c r="C78" i="8"/>
  <c r="C142" i="8"/>
  <c r="B6" i="8"/>
  <c r="B190" i="8"/>
  <c r="B174" i="8"/>
  <c r="B158" i="8"/>
  <c r="B142" i="8"/>
  <c r="B126" i="8"/>
  <c r="B110" i="8"/>
  <c r="B94" i="8"/>
  <c r="B78" i="8"/>
  <c r="B62" i="8"/>
  <c r="B46" i="8"/>
  <c r="B30" i="8"/>
  <c r="B201" i="8"/>
  <c r="B176" i="8"/>
  <c r="B144" i="8"/>
  <c r="B112" i="8"/>
  <c r="B80" i="8"/>
  <c r="B48" i="8"/>
  <c r="C199" i="8"/>
  <c r="C183" i="8"/>
  <c r="C167" i="8"/>
  <c r="C151" i="8"/>
  <c r="C135" i="8"/>
  <c r="C119" i="8"/>
  <c r="C103" i="8"/>
  <c r="C87" i="8"/>
  <c r="C71" i="8"/>
  <c r="C55" i="8"/>
  <c r="C39" i="8"/>
  <c r="C23" i="8"/>
  <c r="C70" i="8"/>
  <c r="G127" i="8"/>
  <c r="G123" i="8"/>
  <c r="G129" i="8"/>
  <c r="G113" i="8"/>
  <c r="C6" i="8"/>
  <c r="C11" i="8"/>
  <c r="C146" i="8"/>
  <c r="B163" i="8"/>
  <c r="B99" i="8"/>
  <c r="B35" i="8"/>
  <c r="C50" i="8"/>
  <c r="C10" i="8"/>
  <c r="C138" i="8"/>
  <c r="C54" i="8"/>
  <c r="C118" i="8"/>
  <c r="C182" i="8"/>
  <c r="C90" i="8"/>
  <c r="C198" i="8"/>
  <c r="B139" i="8"/>
  <c r="C30" i="8"/>
  <c r="C94" i="8"/>
  <c r="C158" i="8"/>
  <c r="B2" i="8"/>
  <c r="DR157" i="7" l="1"/>
  <c r="DR158" i="7" s="1"/>
  <c r="EH157" i="7"/>
  <c r="EH158" i="7" s="1"/>
  <c r="EF157" i="7"/>
  <c r="EF158" i="7" s="1"/>
  <c r="DV157" i="7"/>
  <c r="DV158" i="7" s="1"/>
  <c r="DH157" i="7"/>
  <c r="DD157" i="7"/>
  <c r="DD158" i="7" s="1"/>
  <c r="DZ157" i="7"/>
  <c r="DZ158" i="7" s="1"/>
  <c r="DP157" i="7"/>
  <c r="DP158" i="7" s="1"/>
  <c r="DL157" i="7"/>
  <c r="DL158" i="7" s="1"/>
  <c r="E8" i="10"/>
  <c r="E9" i="10" s="1"/>
  <c r="E10" i="10" s="1"/>
  <c r="E11" i="10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DA148" i="7"/>
  <c r="CN148" i="7"/>
  <c r="DB148" i="7"/>
  <c r="CJ148" i="7"/>
  <c r="DE148" i="7"/>
  <c r="CX148" i="7"/>
  <c r="CZ148" i="7"/>
  <c r="DF148" i="7"/>
  <c r="CR148" i="7"/>
  <c r="DI148" i="7"/>
  <c r="DC148" i="7"/>
  <c r="DJ148" i="7"/>
  <c r="DG148" i="7"/>
  <c r="CV148" i="7"/>
  <c r="CW148" i="7"/>
  <c r="CY148" i="7"/>
  <c r="DM148" i="7"/>
  <c r="DK148" i="7"/>
  <c r="CT148" i="7"/>
  <c r="CU148" i="7"/>
  <c r="HD4" i="7"/>
  <c r="HB149" i="7"/>
  <c r="HB151" i="7"/>
  <c r="HB150" i="7"/>
  <c r="E22" i="7"/>
  <c r="E53" i="7"/>
  <c r="E49" i="7"/>
  <c r="E14" i="7"/>
  <c r="E12" i="7"/>
  <c r="E45" i="7"/>
  <c r="E31" i="7"/>
  <c r="E54" i="7"/>
  <c r="F151" i="7"/>
  <c r="HB148" i="7"/>
  <c r="E27" i="7"/>
  <c r="E7" i="7"/>
  <c r="E57" i="7"/>
  <c r="E38" i="7"/>
  <c r="E33" i="7"/>
  <c r="E34" i="7"/>
  <c r="HB147" i="7"/>
  <c r="E26" i="7"/>
  <c r="E42" i="7"/>
  <c r="E55" i="7"/>
  <c r="E10" i="7"/>
  <c r="E32" i="7"/>
  <c r="E36" i="7"/>
  <c r="E16" i="7"/>
  <c r="E30" i="7"/>
  <c r="HB146" i="7"/>
  <c r="E51" i="7"/>
  <c r="E20" i="7"/>
  <c r="HB5" i="7"/>
  <c r="D3" i="7" s="1"/>
  <c r="E46" i="7"/>
  <c r="E47" i="7"/>
  <c r="E29" i="7"/>
  <c r="E41" i="7"/>
  <c r="E62" i="7"/>
  <c r="E24" i="7"/>
  <c r="E37" i="7"/>
  <c r="E60" i="7"/>
  <c r="E28" i="7"/>
  <c r="E9" i="7"/>
  <c r="E19" i="7"/>
  <c r="E11" i="7"/>
  <c r="E48" i="7"/>
  <c r="E39" i="7"/>
  <c r="E23" i="7"/>
  <c r="E59" i="7"/>
  <c r="E40" i="7"/>
  <c r="E43" i="7"/>
  <c r="E50" i="7"/>
  <c r="E52" i="7"/>
  <c r="E56" i="7"/>
  <c r="E17" i="7"/>
  <c r="E21" i="7"/>
  <c r="E61" i="7"/>
  <c r="E15" i="7"/>
  <c r="E44" i="7"/>
  <c r="E58" i="7"/>
  <c r="E18" i="7"/>
  <c r="E6" i="7"/>
  <c r="HB145" i="7"/>
  <c r="E25" i="7"/>
  <c r="G87" i="8"/>
  <c r="G97" i="8"/>
  <c r="G108" i="8"/>
  <c r="G95" i="8"/>
  <c r="G110" i="8"/>
  <c r="H205" i="8"/>
  <c r="G205" i="8"/>
  <c r="E205" i="8"/>
  <c r="G101" i="8"/>
  <c r="G99" i="8"/>
  <c r="G102" i="8"/>
  <c r="G96" i="8"/>
  <c r="G93" i="8"/>
  <c r="J205" i="8"/>
  <c r="D205" i="8"/>
  <c r="G83" i="8"/>
  <c r="G105" i="8"/>
  <c r="G109" i="8"/>
  <c r="G98" i="8"/>
  <c r="G94" i="8"/>
  <c r="I205" i="8"/>
  <c r="G100" i="8"/>
  <c r="G104" i="8"/>
  <c r="G91" i="8"/>
  <c r="G106" i="8"/>
  <c r="G112" i="8"/>
  <c r="F205" i="8"/>
  <c r="DM157" i="7" l="1"/>
  <c r="DM158" i="7" s="1"/>
  <c r="DG157" i="7"/>
  <c r="DG158" i="7" s="1"/>
  <c r="CR157" i="7"/>
  <c r="CR158" i="7" s="1"/>
  <c r="DE157" i="7"/>
  <c r="DE158" i="7" s="1"/>
  <c r="DA157" i="7"/>
  <c r="DA158" i="7" s="1"/>
  <c r="CU157" i="7"/>
  <c r="CU158" i="7" s="1"/>
  <c r="CY157" i="7"/>
  <c r="CY158" i="7" s="1"/>
  <c r="DJ157" i="7"/>
  <c r="DF157" i="7"/>
  <c r="DF158" i="7" s="1"/>
  <c r="CJ157" i="7"/>
  <c r="CJ158" i="7" s="1"/>
  <c r="CT157" i="7"/>
  <c r="CT158" i="7" s="1"/>
  <c r="CW157" i="7"/>
  <c r="CW158" i="7" s="1"/>
  <c r="DC157" i="7"/>
  <c r="DC158" i="7" s="1"/>
  <c r="CZ157" i="7"/>
  <c r="CZ158" i="7" s="1"/>
  <c r="DB157" i="7"/>
  <c r="DB158" i="7" s="1"/>
  <c r="DK157" i="7"/>
  <c r="DK158" i="7" s="1"/>
  <c r="CV157" i="7"/>
  <c r="CV158" i="7" s="1"/>
  <c r="DI157" i="7"/>
  <c r="DI158" i="7" s="1"/>
  <c r="CX157" i="7"/>
  <c r="CX158" i="7" s="1"/>
  <c r="CN157" i="7"/>
  <c r="CN158" i="7" s="1"/>
  <c r="E152" i="7"/>
  <c r="BX148" i="7"/>
  <c r="BZ148" i="7"/>
  <c r="CC148" i="7"/>
  <c r="CI148" i="7"/>
  <c r="CK148" i="7"/>
  <c r="CH148" i="7"/>
  <c r="CA148" i="7"/>
  <c r="CQ148" i="7"/>
  <c r="CE148" i="7"/>
  <c r="CB148" i="7"/>
  <c r="CP148" i="7"/>
  <c r="CO148" i="7"/>
  <c r="CL148" i="7"/>
  <c r="CD148" i="7"/>
  <c r="CS148" i="7"/>
  <c r="CM148" i="7"/>
  <c r="CF148" i="7"/>
  <c r="CG148" i="7"/>
  <c r="HB157" i="7"/>
  <c r="HB158" i="7" s="1"/>
  <c r="HE4" i="7"/>
  <c r="F145" i="7"/>
  <c r="F149" i="7"/>
  <c r="F150" i="7"/>
  <c r="E149" i="7"/>
  <c r="E8" i="7"/>
  <c r="E145" i="7" s="1"/>
  <c r="F147" i="7"/>
  <c r="E63" i="7"/>
  <c r="E151" i="7" s="1"/>
  <c r="G82" i="8"/>
  <c r="G90" i="8"/>
  <c r="G88" i="8"/>
  <c r="G86" i="8"/>
  <c r="G71" i="8"/>
  <c r="G84" i="8"/>
  <c r="G78" i="8"/>
  <c r="G85" i="8"/>
  <c r="G79" i="8"/>
  <c r="G73" i="8"/>
  <c r="G81" i="8"/>
  <c r="G75" i="8"/>
  <c r="G77" i="8"/>
  <c r="G80" i="8"/>
  <c r="G76" i="8"/>
  <c r="G74" i="8"/>
  <c r="G89" i="8"/>
  <c r="G92" i="8"/>
  <c r="CS157" i="7" l="1"/>
  <c r="CS158" i="7" s="1"/>
  <c r="CP157" i="7"/>
  <c r="CP158" i="7" s="1"/>
  <c r="CA157" i="7"/>
  <c r="CA158" i="7" s="1"/>
  <c r="CC157" i="7"/>
  <c r="CC158" i="7" s="1"/>
  <c r="CG157" i="7"/>
  <c r="CG158" i="7" s="1"/>
  <c r="CD157" i="7"/>
  <c r="CD158" i="7" s="1"/>
  <c r="CB157" i="7"/>
  <c r="CB158" i="7" s="1"/>
  <c r="CH157" i="7"/>
  <c r="CH158" i="7" s="1"/>
  <c r="BZ157" i="7"/>
  <c r="BZ158" i="7" s="1"/>
  <c r="CF157" i="7"/>
  <c r="CF158" i="7" s="1"/>
  <c r="CL157" i="7"/>
  <c r="CL158" i="7" s="1"/>
  <c r="CE157" i="7"/>
  <c r="CE158" i="7" s="1"/>
  <c r="CK157" i="7"/>
  <c r="CK158" i="7" s="1"/>
  <c r="BX157" i="7"/>
  <c r="BX158" i="7" s="1"/>
  <c r="CM157" i="7"/>
  <c r="CM158" i="7" s="1"/>
  <c r="CO157" i="7"/>
  <c r="CO158" i="7" s="1"/>
  <c r="CQ157" i="7"/>
  <c r="CQ158" i="7" s="1"/>
  <c r="CI157" i="7"/>
  <c r="CI158" i="7" s="1"/>
  <c r="E150" i="7"/>
  <c r="E147" i="7"/>
  <c r="BS148" i="7"/>
  <c r="BR148" i="7"/>
  <c r="BK148" i="7"/>
  <c r="BQ148" i="7"/>
  <c r="BD148" i="7"/>
  <c r="BT148" i="7"/>
  <c r="BL148" i="7"/>
  <c r="BY148" i="7"/>
  <c r="BJ148" i="7"/>
  <c r="BU148" i="7"/>
  <c r="BH148" i="7"/>
  <c r="BW148" i="7"/>
  <c r="BN148" i="7"/>
  <c r="BO148" i="7"/>
  <c r="BF148" i="7"/>
  <c r="BM148" i="7"/>
  <c r="BP148" i="7"/>
  <c r="BV148" i="7"/>
  <c r="BG148" i="7"/>
  <c r="BI148" i="7"/>
  <c r="HF4" i="7"/>
  <c r="G57" i="8"/>
  <c r="G65" i="8"/>
  <c r="G67" i="8"/>
  <c r="G62" i="8"/>
  <c r="G58" i="8"/>
  <c r="G59" i="8"/>
  <c r="G55" i="8"/>
  <c r="G53" i="8"/>
  <c r="G54" i="8"/>
  <c r="G66" i="8"/>
  <c r="G63" i="8"/>
  <c r="G69" i="8"/>
  <c r="G64" i="8"/>
  <c r="G72" i="8"/>
  <c r="G70" i="8"/>
  <c r="G60" i="8"/>
  <c r="G56" i="8"/>
  <c r="G51" i="8"/>
  <c r="G61" i="8"/>
  <c r="G68" i="8"/>
  <c r="BU157" i="7" l="1"/>
  <c r="BU158" i="7" s="1"/>
  <c r="BN157" i="7"/>
  <c r="BN158" i="7" s="1"/>
  <c r="BD157" i="7"/>
  <c r="BD158" i="7" s="1"/>
  <c r="BI157" i="7"/>
  <c r="BI158" i="7" s="1"/>
  <c r="BM157" i="7"/>
  <c r="BM158" i="7" s="1"/>
  <c r="BW157" i="7"/>
  <c r="BW158" i="7" s="1"/>
  <c r="BY157" i="7"/>
  <c r="BY158" i="7" s="1"/>
  <c r="BQ157" i="7"/>
  <c r="BQ158" i="7" s="1"/>
  <c r="BV157" i="7"/>
  <c r="BV158" i="7" s="1"/>
  <c r="BP157" i="7"/>
  <c r="BP158" i="7" s="1"/>
  <c r="BS157" i="7"/>
  <c r="BS158" i="7" s="1"/>
  <c r="BG157" i="7"/>
  <c r="BG158" i="7" s="1"/>
  <c r="BF157" i="7"/>
  <c r="BF158" i="7" s="1"/>
  <c r="BH157" i="7"/>
  <c r="BH158" i="7" s="1"/>
  <c r="BL157" i="7"/>
  <c r="BL158" i="7" s="1"/>
  <c r="BK157" i="7"/>
  <c r="BK158" i="7" s="1"/>
  <c r="BO157" i="7"/>
  <c r="BO158" i="7" s="1"/>
  <c r="BT157" i="7"/>
  <c r="BT158" i="7" s="1"/>
  <c r="BR157" i="7"/>
  <c r="BR158" i="7" s="1"/>
  <c r="BJ157" i="7"/>
  <c r="BJ158" i="7" s="1"/>
  <c r="AV148" i="7"/>
  <c r="R148" i="7"/>
  <c r="AL148" i="7"/>
  <c r="AT148" i="7"/>
  <c r="T148" i="7"/>
  <c r="AN148" i="7"/>
  <c r="V148" i="7"/>
  <c r="AP148" i="7"/>
  <c r="X148" i="7"/>
  <c r="AR148" i="7"/>
  <c r="P148" i="7"/>
  <c r="AJ148" i="7"/>
  <c r="W148" i="7"/>
  <c r="AQ148" i="7"/>
  <c r="AY148" i="7"/>
  <c r="U148" i="7"/>
  <c r="AO148" i="7"/>
  <c r="BB148" i="7"/>
  <c r="Y148" i="7"/>
  <c r="AS148" i="7"/>
  <c r="AU148" i="7"/>
  <c r="BC148" i="7"/>
  <c r="BA148" i="7"/>
  <c r="BE148" i="7"/>
  <c r="AZ148" i="7"/>
  <c r="AW148" i="7"/>
  <c r="AX148" i="7"/>
  <c r="S148" i="7"/>
  <c r="AM148" i="7"/>
  <c r="HG4" i="7"/>
  <c r="G43" i="8"/>
  <c r="G15" i="8"/>
  <c r="G19" i="8"/>
  <c r="G18" i="8"/>
  <c r="G36" i="8"/>
  <c r="G42" i="8"/>
  <c r="G47" i="8"/>
  <c r="G34" i="8"/>
  <c r="G41" i="8"/>
  <c r="G37" i="8"/>
  <c r="G31" i="8"/>
  <c r="G52" i="8"/>
  <c r="G13" i="8"/>
  <c r="G35" i="8"/>
  <c r="G39" i="8"/>
  <c r="G38" i="8"/>
  <c r="G49" i="8"/>
  <c r="G50" i="8"/>
  <c r="G44" i="8"/>
  <c r="G40" i="8"/>
  <c r="G33" i="8"/>
  <c r="G17" i="8"/>
  <c r="G11" i="8"/>
  <c r="G46" i="8"/>
  <c r="G20" i="8"/>
  <c r="G48" i="8"/>
  <c r="G45" i="8"/>
  <c r="G16" i="8"/>
  <c r="G14" i="8"/>
  <c r="S157" i="7" l="1"/>
  <c r="S158" i="7" s="1"/>
  <c r="U157" i="7"/>
  <c r="U158" i="7" s="1"/>
  <c r="AX157" i="7"/>
  <c r="AX158" i="7" s="1"/>
  <c r="BA157" i="7"/>
  <c r="BA158" i="7" s="1"/>
  <c r="Y157" i="7"/>
  <c r="Y158" i="7" s="1"/>
  <c r="AY157" i="7"/>
  <c r="AY158" i="7" s="1"/>
  <c r="P157" i="7"/>
  <c r="P158" i="7" s="1"/>
  <c r="V157" i="7"/>
  <c r="V158" i="7" s="1"/>
  <c r="AL157" i="7"/>
  <c r="AL158" i="7" s="1"/>
  <c r="AS157" i="7"/>
  <c r="AS158" i="7" s="1"/>
  <c r="AW157" i="7"/>
  <c r="AW158" i="7" s="1"/>
  <c r="BC157" i="7"/>
  <c r="BC158" i="7" s="1"/>
  <c r="BB157" i="7"/>
  <c r="BB158" i="7" s="1"/>
  <c r="AQ157" i="7"/>
  <c r="AQ158" i="7" s="1"/>
  <c r="AR157" i="7"/>
  <c r="AR158" i="7" s="1"/>
  <c r="AN157" i="7"/>
  <c r="AN158" i="7" s="1"/>
  <c r="R157" i="7"/>
  <c r="R158" i="7" s="1"/>
  <c r="BE157" i="7"/>
  <c r="BE158" i="7" s="1"/>
  <c r="AJ157" i="7"/>
  <c r="AJ158" i="7" s="1"/>
  <c r="AP157" i="7"/>
  <c r="AP158" i="7" s="1"/>
  <c r="AT157" i="7"/>
  <c r="AT158" i="7" s="1"/>
  <c r="AM157" i="7"/>
  <c r="AM158" i="7" s="1"/>
  <c r="AZ157" i="7"/>
  <c r="AZ158" i="7" s="1"/>
  <c r="AU157" i="7"/>
  <c r="AU158" i="7" s="1"/>
  <c r="AO157" i="7"/>
  <c r="AO158" i="7" s="1"/>
  <c r="W157" i="7"/>
  <c r="W158" i="7" s="1"/>
  <c r="X157" i="7"/>
  <c r="X158" i="7" s="1"/>
  <c r="T157" i="7"/>
  <c r="T158" i="7" s="1"/>
  <c r="AV157" i="7"/>
  <c r="AV158" i="7" s="1"/>
  <c r="J148" i="7"/>
  <c r="AD148" i="7"/>
  <c r="M148" i="7"/>
  <c r="AG148" i="7"/>
  <c r="G148" i="7"/>
  <c r="AA148" i="7"/>
  <c r="K148" i="7"/>
  <c r="AE148" i="7"/>
  <c r="H148" i="7"/>
  <c r="AB148" i="7"/>
  <c r="I148" i="7"/>
  <c r="AC148" i="7"/>
  <c r="Q148" i="7"/>
  <c r="AK148" i="7"/>
  <c r="O148" i="7"/>
  <c r="AI148" i="7"/>
  <c r="L148" i="7"/>
  <c r="AF148" i="7"/>
  <c r="N148" i="7"/>
  <c r="AH148" i="7"/>
  <c r="F146" i="7"/>
  <c r="Z148" i="7"/>
  <c r="HH4" i="7"/>
  <c r="G28" i="8"/>
  <c r="G26" i="8"/>
  <c r="G24" i="8"/>
  <c r="G30" i="8"/>
  <c r="G29" i="8"/>
  <c r="G22" i="8"/>
  <c r="G32" i="8"/>
  <c r="G8" i="8"/>
  <c r="G4" i="8"/>
  <c r="G10" i="8"/>
  <c r="G5" i="8"/>
  <c r="G2" i="8"/>
  <c r="G3" i="8"/>
  <c r="G12" i="8"/>
  <c r="G7" i="8"/>
  <c r="G23" i="8"/>
  <c r="G27" i="8"/>
  <c r="G25" i="8"/>
  <c r="G21" i="8"/>
  <c r="G6" i="8"/>
  <c r="G9" i="8"/>
  <c r="N157" i="7" l="1"/>
  <c r="N158" i="7" s="1"/>
  <c r="K157" i="7"/>
  <c r="K158" i="7" s="1"/>
  <c r="Z157" i="7"/>
  <c r="Z158" i="7" s="1"/>
  <c r="AD157" i="7"/>
  <c r="AD158" i="7" s="1"/>
  <c r="AF157" i="7"/>
  <c r="AF158" i="7" s="1"/>
  <c r="AB157" i="7"/>
  <c r="AB158" i="7" s="1"/>
  <c r="L157" i="7"/>
  <c r="Q157" i="7"/>
  <c r="Q158" i="7" s="1"/>
  <c r="H157" i="7"/>
  <c r="H158" i="7" s="1"/>
  <c r="G157" i="7"/>
  <c r="G158" i="7" s="1"/>
  <c r="J157" i="7"/>
  <c r="J158" i="7" s="1"/>
  <c r="O157" i="7"/>
  <c r="O158" i="7" s="1"/>
  <c r="I157" i="7"/>
  <c r="I158" i="7" s="1"/>
  <c r="M157" i="7"/>
  <c r="M158" i="7" s="1"/>
  <c r="AK157" i="7"/>
  <c r="AK158" i="7" s="1"/>
  <c r="AA157" i="7"/>
  <c r="AA158" i="7" s="1"/>
  <c r="AH157" i="7"/>
  <c r="AH158" i="7" s="1"/>
  <c r="AI157" i="7"/>
  <c r="AI158" i="7" s="1"/>
  <c r="AC157" i="7"/>
  <c r="AC158" i="7" s="1"/>
  <c r="AE157" i="7"/>
  <c r="AE158" i="7" s="1"/>
  <c r="AG157" i="7"/>
  <c r="AG158" i="7" s="1"/>
  <c r="E35" i="7"/>
  <c r="E146" i="7" s="1"/>
  <c r="F148" i="7"/>
  <c r="F156" i="7" s="1"/>
  <c r="F5" i="7"/>
  <c r="HI4" i="7"/>
  <c r="F157" i="7" l="1"/>
  <c r="E148" i="7"/>
  <c r="E156" i="7" s="1"/>
  <c r="E5" i="7"/>
  <c r="HJ4" i="7"/>
  <c r="E157" i="7" l="1"/>
  <c r="HK4" i="7"/>
  <c r="HL4" i="7" l="1"/>
  <c r="HM4" i="7" l="1"/>
  <c r="HN4" i="7" s="1"/>
  <c r="HO4" i="7" s="1"/>
  <c r="HP4" i="7" s="1"/>
  <c r="HQ4" i="7" s="1"/>
  <c r="HR4" i="7" s="1"/>
  <c r="HS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Matthieu</author>
  </authors>
  <commentList>
    <comment ref="I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Matthieu:</t>
        </r>
        <r>
          <rPr>
            <sz val="9"/>
            <color indexed="81"/>
            <rFont val="Tahoma"/>
            <family val="2"/>
          </rPr>
          <t xml:space="preserve">
la page php a ce lien permet de generer le bloc de texte pour publier les compos avec lecteur mp3 et noms des compositeurs. Suite a la refonte du forum vers 2014, il est necessaire d'editer les post de publication des compos car les liens vers les mp3 doivent etre mis a jour.</t>
        </r>
      </text>
    </comment>
    <comment ref="H10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Matthieu:</t>
        </r>
        <r>
          <rPr>
            <sz val="9"/>
            <color indexed="81"/>
            <rFont val="Tahoma"/>
            <family val="2"/>
          </rPr>
          <t xml:space="preserve">
lazarov en rend 3</t>
        </r>
      </text>
    </comment>
    <comment ref="H13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Matthieu:</t>
        </r>
        <r>
          <rPr>
            <sz val="9"/>
            <color indexed="81"/>
            <rFont val="Tahoma"/>
            <family val="2"/>
          </rPr>
          <t xml:space="preserve">
diblawak en rend 5, soit 15 compos en tout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Matthieu</author>
    <author>tc={00F681DB-5844-4167-B17F-3491E079D066}</author>
    <author>tc={C12EE452-71C5-48DC-A980-720D878D7613}</author>
  </authors>
  <commentList>
    <comment ref="BZ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Matthieu:</t>
        </r>
        <r>
          <rPr>
            <sz val="9"/>
            <color indexed="81"/>
            <rFont val="Tahoma"/>
            <family val="2"/>
          </rPr>
          <t xml:space="preserve">
gramgroum</t>
        </r>
      </text>
    </comment>
    <comment ref="DV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Matthieu:</t>
        </r>
        <r>
          <rPr>
            <sz val="9"/>
            <color indexed="81"/>
            <rFont val="Tahoma"/>
            <family val="2"/>
          </rPr>
          <t xml:space="preserve">
dont 1 de Gramgroum</t>
        </r>
      </text>
    </comment>
    <comment ref="D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Matthieu:</t>
        </r>
        <r>
          <rPr>
            <sz val="9"/>
            <color indexed="81"/>
            <rFont val="Tahoma"/>
            <family val="2"/>
          </rPr>
          <t xml:space="preserve">
pas de compte sur nocta</t>
        </r>
      </text>
    </comment>
    <comment ref="HS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Matthieu:</t>
        </r>
        <r>
          <rPr>
            <sz val="9"/>
            <color indexed="81"/>
            <rFont val="Tahoma"/>
            <family val="2"/>
          </rPr>
          <t xml:space="preserve">
invite chez Supertriqueur
</t>
        </r>
      </text>
    </comment>
    <comment ref="GM7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Matthieu:</t>
        </r>
        <r>
          <rPr>
            <sz val="9"/>
            <color indexed="81"/>
            <rFont val="Tahoma"/>
            <family val="2"/>
          </rPr>
          <t xml:space="preserve">
Scatman</t>
        </r>
      </text>
    </comment>
    <comment ref="IE74" authorId="1" shapeId="0" xr:uid="{00F681DB-5844-4167-B17F-3491E079D066}">
      <text>
        <t>[Threaded comment]
Your version of Excel allows you to read this threaded comment; however, any edits to it will get removed if the file is opened in a newer version of Excel. Learn more: https://go.microsoft.com/fwlink/?linkid=870924
Comment:
    farewell !</t>
      </text>
    </comment>
    <comment ref="HS82" authorId="2" shapeId="0" xr:uid="{C12EE452-71C5-48DC-A980-720D878D7613}">
      <text>
        <t>[Threaded comment]
Your version of Excel allows you to read this threaded comment; however, any edits to it will get removed if the file is opened in a newer version of Excel. Learn more: https://go.microsoft.com/fwlink/?linkid=870924
Comment:
    avec Setzer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Matthieu</author>
  </authors>
  <commentList>
    <comment ref="A5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Matthieu:</t>
        </r>
        <r>
          <rPr>
            <sz val="9"/>
            <color indexed="81"/>
            <rFont val="Tahoma"/>
            <family val="2"/>
          </rPr>
          <t xml:space="preserve">
pas de compte sur nocta</t>
        </r>
      </text>
    </comment>
  </commentList>
</comments>
</file>

<file path=xl/sharedStrings.xml><?xml version="1.0" encoding="utf-8"?>
<sst xmlns="http://schemas.openxmlformats.org/spreadsheetml/2006/main" count="5891" uniqueCount="1904">
  <si>
    <t xml:space="preserve">N19-Stellar - Clock has been drinking </t>
  </si>
  <si>
    <t>[/mp3]</t>
  </si>
  <si>
    <t>N19-Stellar%20-%20Clock%20has%20been%20drinking%20.mp3</t>
  </si>
  <si>
    <t>http://www.noctaventures.com/mp3/Nocturnes/</t>
  </si>
  <si>
    <t>[mp3]</t>
  </si>
  <si>
    <t>/note</t>
  </si>
  <si>
    <t xml:space="preserve">N19-OrangeCatz - L'horloge froissee cachee dans l'armoire </t>
  </si>
  <si>
    <t>N19-OrangeCatz%20-%20L'horloge%20froissee%20cachee%20dans%20l'armoire%20.mp3</t>
  </si>
  <si>
    <t>N19-FRANCOISAsTimeGoesBy</t>
  </si>
  <si>
    <t>N19-FRANCOIS_AsTimeGoesBy.mp3</t>
  </si>
  <si>
    <t>N18-Stellar - Halloween bar</t>
  </si>
  <si>
    <t>N18-Stellar%20-%20Halloween_bar.mp3</t>
  </si>
  <si>
    <t>N18-Raul - Halloween</t>
  </si>
  <si>
    <t>N18-Raul%20-%20Halloween.mp3</t>
  </si>
  <si>
    <t>N18-Luckymog - Sad Melody</t>
  </si>
  <si>
    <t>N18-Luckymog%20-%20Sad_Melody.mp3</t>
  </si>
  <si>
    <t>N17-Luckymog - The Fall is coming</t>
  </si>
  <si>
    <t>N17-Luckymog%20-%20The%20Fall%20is%20coming.mp3</t>
  </si>
  <si>
    <t>N17-Francois - rock</t>
  </si>
  <si>
    <t>N17-Francois%20-%20rock.mp3</t>
  </si>
  <si>
    <t>N17-Alex92 - mizukameza no hobinkyu</t>
  </si>
  <si>
    <t>N17-Alex92%20-%20mizukameza_no_hobinkyu.mp3</t>
  </si>
  <si>
    <t>N16-Stellar - ValseBrassai final</t>
  </si>
  <si>
    <t>N16-Stellar%20-%20ValseBrassai_final.mp3</t>
  </si>
  <si>
    <t>N16-OrangeCatz - valse feerique du diablotin maladroit</t>
  </si>
  <si>
    <t>N16-OrangeCatz%20-%20valse_feerique_du_diablotin_maladroit.mp3</t>
  </si>
  <si>
    <t>N16-Lzn02 - Moonlight</t>
  </si>
  <si>
    <t>N16-Lzn02%20-%20Moonlight.mp3</t>
  </si>
  <si>
    <t>N16-LuckyMog - Valse Baclee</t>
  </si>
  <si>
    <t>N16-LuckyMog%20-%20Valse_Baclee.mp3</t>
  </si>
  <si>
    <t>N16-Louis - La valse des vampires</t>
  </si>
  <si>
    <t>N16-Louis%20-%20La_valse_des_vampires.mp3</t>
  </si>
  <si>
    <t>N16-Franck - Valse epique</t>
  </si>
  <si>
    <t>N16-Franck%20-%20Valse%20epique.mp3</t>
  </si>
  <si>
    <t>N16-06-07-16 - La valse des vampires</t>
  </si>
  <si>
    <t>N16-06-07-16%20-%20La_valse_des_vampires.mp3</t>
  </si>
  <si>
    <t>N15-Setzer - 06-07-01 - N15 Aurore d'Aton</t>
  </si>
  <si>
    <t>N15-Setzer%20-%2006-07-01%20-%20N15%20Aurore%20d'Aton.mp3</t>
  </si>
  <si>
    <t>N15-Lzn02 - Momi</t>
  </si>
  <si>
    <t>N15-Lzn02%20-%20Momi.mp3</t>
  </si>
  <si>
    <t>N15-Luckymog - Funny Paper-roller</t>
  </si>
  <si>
    <t>N15-Luckymog%20-%20Funny_Paper-roller.mp3</t>
  </si>
  <si>
    <t>N15-Francois - momie</t>
  </si>
  <si>
    <t>N15-Francois%20-%20momie.mp3</t>
  </si>
  <si>
    <t>N15-Franck - Le defile des momies</t>
  </si>
  <si>
    <t>N15-Franck%20-%20Le%20defile%20des%20momies.mp3</t>
  </si>
  <si>
    <t>N14-Stellar - PinupAscenseur-Stellar</t>
  </si>
  <si>
    <t>N14-Stellar%20-%20PinupAscenseur-Stellar.mp3</t>
  </si>
  <si>
    <t>N14-Shinji - midinette</t>
  </si>
  <si>
    <t>N14-Shinji%20-%20midinette.mp3</t>
  </si>
  <si>
    <t>N14-Setzer - La Pinup et l'ascenseur</t>
  </si>
  <si>
    <t>N14-Setzer%20-%20La%20Pinup%20et%20l'ascenseur.mp3</t>
  </si>
  <si>
    <t>N14-Alex92 - 14 - La salope dans l ascenseur 2050</t>
  </si>
  <si>
    <t>N14-Alex92%20-%2014_-_La_salope_dans_l_ascenseur_2050.mp3</t>
  </si>
  <si>
    <t>N13-Shinji - sans titre</t>
  </si>
  <si>
    <t>N13-Shinji%20-%20sans%20titre.mp3</t>
  </si>
  <si>
    <t>N13-Setzer - 06-04-30 - N13 - Cadences et Surcis</t>
  </si>
  <si>
    <t>N13-Setzer%20-%2006-04-30%20-%20N13%20-%20Cadences%20et%20Surcis.mp3</t>
  </si>
  <si>
    <t>N13-Lzn02 - Redondy</t>
  </si>
  <si>
    <t>N13-Lzn02%20-%20Redondy.mp3</t>
  </si>
  <si>
    <t>N13-Julie - Sans fin julie</t>
  </si>
  <si>
    <t>N13-Julie%20-%20Sans_fin_julie.mp3</t>
  </si>
  <si>
    <t>N13-Franck - Sans fin thematique franck</t>
  </si>
  <si>
    <t>N13-Franck%20-%20Sans_fin_thematique_franck.mp3</t>
  </si>
  <si>
    <t>N13-Alex92 - Dur dur quand ca dure..</t>
  </si>
  <si>
    <t>N13-Alex92_-_Dur_dur_quand_ca_dure...mp3</t>
  </si>
  <si>
    <t>N12-Stellar - Délivrance</t>
  </si>
  <si>
    <t>N12-Stellar%20-%20Délivrance.mp3</t>
  </si>
  <si>
    <t>N12-Raul - Thanasie</t>
  </si>
  <si>
    <t>N12-Raul%20-%20Thanasie.mp3</t>
  </si>
  <si>
    <t>N12-Olldero - non rendu - vers ma tombe</t>
  </si>
  <si>
    <t>N12-Olldero%20-%20non%20rendu%20-%20vers%20ma%20tombe.mp3</t>
  </si>
  <si>
    <t>N12-Alex92 - Faire face a la mort</t>
  </si>
  <si>
    <t>N12-Alex92%20-%20Faire%20face%20a%20la%20mort.mp3</t>
  </si>
  <si>
    <t>N12-3-FRANCK - Heros Death Rebirth</t>
  </si>
  <si>
    <t>N12-3-FRANCK%20-%20Heros_Death_Rebirth.mp3</t>
  </si>
  <si>
    <t>N12-2-Francois - last melodie</t>
  </si>
  <si>
    <t>N12-2-Francois%20-%20last%20melodie.mp3</t>
  </si>
  <si>
    <t>N12-1-Setzer - Vois ta vie, et apprivoise ta mort</t>
  </si>
  <si>
    <t>N12-1-Setzer%20-%20Vois%20ta%20vie,%20et%20apprivoise%20ta%20mort.mp3</t>
  </si>
  <si>
    <t>N11-Lzn02 - non Redue - Fall(ebauche)</t>
  </si>
  <si>
    <t>N11-Lzn02%20-%20non%20Redue%20-%20Fall(ebauche).mp3</t>
  </si>
  <si>
    <t>N11-3-ORANGECATZ-la chute depuis le ciel</t>
  </si>
  <si>
    <t>N11-3-ORANGECATZ-la_chute_depuis_le_ciel.mp3</t>
  </si>
  <si>
    <t>N11-2-FRANCK-la chute des anges-renfort</t>
  </si>
  <si>
    <t>N11-2-FRANCK-la_chute_des_anges-renfort.mp3</t>
  </si>
  <si>
    <t>N11-1-Alex92 - War of the Angels</t>
  </si>
  <si>
    <t>N11-1-Alex92%20-%20War%20of%20the%20Angels.mp3</t>
  </si>
  <si>
    <t>N10-Setzer - Saturne Gardien des Temps</t>
  </si>
  <si>
    <t>N10-Setzer%20-%20Saturne%20Gardien%20des%20Temps.mp3</t>
  </si>
  <si>
    <t>N10-ORANGECATZ-Mercure</t>
  </si>
  <si>
    <t>N10-ORANGECATZ-Mercure.mp3</t>
  </si>
  <si>
    <t>N10-Nakano - Terre-Nakano</t>
  </si>
  <si>
    <t>N10-Nakano%20-%20Terre-Nakano.mp3</t>
  </si>
  <si>
    <t>N10-David - venus</t>
  </si>
  <si>
    <t>N10-David%20-%20venus.mp3</t>
  </si>
  <si>
    <t>N10-3-Raul - Venus</t>
  </si>
  <si>
    <t>N10-3-Raul%20-%20Venus.mp3</t>
  </si>
  <si>
    <t>N10-2-Alex92 - Terre - Song of Death and Rebirth  Earth</t>
  </si>
  <si>
    <t>N10-2-Alex92%20-%20Terre%20-%20Song%20of%20Death%20and%20Rebirth%20%20Earth.mp3</t>
  </si>
  <si>
    <t>N10-1-Francois - saturne</t>
  </si>
  <si>
    <t>N10-1-Francois%20-%20saturne.mp3</t>
  </si>
  <si>
    <t>N09-ORANGECATZ - Lupin N9</t>
  </si>
  <si>
    <t>N09-ORANGECATZ%20-%20Lupin_N9.mp3</t>
  </si>
  <si>
    <t>N08-ORANGECATZ N2</t>
  </si>
  <si>
    <t>N08-ORANGECATZ_N2.mp3</t>
  </si>
  <si>
    <t>N08-Nakano - Port</t>
  </si>
  <si>
    <t>N08-Nakano%20-%20Port.mp3</t>
  </si>
  <si>
    <t>N08-Louis N2 chocobolouis (apres coup)</t>
  </si>
  <si>
    <t>N08-Louis%20N2_chocobolouis%20(apres%20coup).mp3</t>
  </si>
  <si>
    <t>N07-ORANGECATZ N1</t>
  </si>
  <si>
    <t>N07-ORANGECATZ_N1.mp3</t>
  </si>
  <si>
    <t>N07-Nakano - Prelude For an unforgettable journey</t>
  </si>
  <si>
    <t>N07-Nakano%20-%20Prelude%20For_an_unforgettable_journey.mp3</t>
  </si>
  <si>
    <t>N05-OrangeCatz</t>
  </si>
  <si>
    <t>N05-OrangeCatz.mp3</t>
  </si>
  <si>
    <t>N04-KAZTIX(daydream)</t>
  </si>
  <si>
    <t>N04-KAZTIX(daydream).mp3</t>
  </si>
  <si>
    <t>N04-DARKMOOMBA</t>
  </si>
  <si>
    <t>N04-DARKMOOMBA.mp3</t>
  </si>
  <si>
    <t>N04-ALEX92-2</t>
  </si>
  <si>
    <t>N04-ALEX92-2.mp3</t>
  </si>
  <si>
    <t>N03-ZACKNAFEIN</t>
  </si>
  <si>
    <t>N03-ZACKNAFEIN.mid</t>
  </si>
  <si>
    <t>N03-Raul  - LeLievreEtLaTortue (Rendue 05-09-17)</t>
  </si>
  <si>
    <t>N03-Raul%20%20-%20LeLievreEtLaTortue%20(Rendue%2005-09-17).mp3</t>
  </si>
  <si>
    <t>N03-DENYS</t>
  </si>
  <si>
    <t>N03-DENYS.mp3</t>
  </si>
  <si>
    <t>N03-DARKMOOMBA</t>
  </si>
  <si>
    <t>N03-DARKMOOMBA.mp3</t>
  </si>
  <si>
    <t>N03-CHOCOBOLOUIS</t>
  </si>
  <si>
    <t>N03-CHOCOBOLOUIS.mp3</t>
  </si>
  <si>
    <t>N02 Zacknafein - naissance</t>
  </si>
  <si>
    <t>N02_Zacknafein%20-%20naissance.mid</t>
  </si>
  <si>
    <t>N02 Setzer - L'eclosion</t>
  </si>
  <si>
    <t>N02_Setzer_-_L'eclosion.mp3</t>
  </si>
  <si>
    <t>N02 Nakano - The blossoming</t>
  </si>
  <si>
    <t>N02_Nakano%20-%20The_blossoming.mp3</t>
  </si>
  <si>
    <t>N02 Katzix - l eclosion</t>
  </si>
  <si>
    <t>N02_Katzix%20-%20l_eclosion.mp3</t>
  </si>
  <si>
    <t>N02 ChocoboLouis - Start of life</t>
  </si>
  <si>
    <t>N02_ChocoboLouis%20-%20Start_of_life.mp3</t>
  </si>
  <si>
    <t>N02 Alex92 - nocturne 2-02</t>
  </si>
  <si>
    <t>N02_Alex92%20-%20nocturne%202-02.mp3</t>
  </si>
  <si>
    <t>N02 Alex Red XIII - nocturne2</t>
  </si>
  <si>
    <t>N02_Alex%20Red%20XIII%20-%20nocturne2.mp3</t>
  </si>
  <si>
    <t>N02 3-Nurykabe - eclosion 2</t>
  </si>
  <si>
    <t>N02_3-Nurykabe%20-%20eclosion_2.mp3</t>
  </si>
  <si>
    <t>N02 2-Dark Moomba - l'Eclosion de la Vieille rose biscornue</t>
  </si>
  <si>
    <t>N02_2-Dark%20Moomba%20-%20l'Eclosion%20de%20la%20Vieille%20rose%20biscornue.mp3</t>
  </si>
  <si>
    <t>N02 1-Nicolas - eclosion</t>
  </si>
  <si>
    <t>N02_1-Nicolas%20-%20eclosion.mp3</t>
  </si>
  <si>
    <t>N01 Shinji - Le marchand ambulant</t>
  </si>
  <si>
    <t>N01_Shinji_-_Le_marchand_ambulant.mp3</t>
  </si>
  <si>
    <t>N01 Kryzalid - marchand ambulant</t>
  </si>
  <si>
    <t>N01_Kryzalid_-_marchand_ambulant.mp3</t>
  </si>
  <si>
    <t>N01 Keitaro - Ice cream come</t>
  </si>
  <si>
    <t>N01_Keitaro_-_Ice_cream_come.mp3</t>
  </si>
  <si>
    <t>N01 Kaz - le marchand ambulant (rendue 2006-05-00)</t>
  </si>
  <si>
    <t>N01_Kaz_-_le_marchand_ambulant_(rendue_2006-05-00).mp3</t>
  </si>
  <si>
    <t>N01 DarkTao - marchand ambulant</t>
  </si>
  <si>
    <t>N01_DarkTao_-_marchand_ambulant.mp3</t>
  </si>
  <si>
    <t>N01 DarkMoomba - LeMarchandAmbulant</t>
  </si>
  <si>
    <t>N01_DarkMoomba_-_LeMarchandAmbulant.mp3</t>
  </si>
  <si>
    <t>N01 Alex92 - JIHC</t>
  </si>
  <si>
    <t>N01_Alex92_-_JIHC.mp3</t>
  </si>
  <si>
    <t>http://www.notesdevoyage.com/ftp/Musique/Perles/</t>
  </si>
  <si>
    <t>Darbar%20-%20Devdas%20Kaahe%20Chhed%20Mohe.mp3</t>
  </si>
  <si>
    <t>DarkAgeOfCamelot%20-%20The%20scout%202.mp3</t>
  </si>
  <si>
    <t>DarkAgeOfCamelot%20-%20The%20scout.mp3</t>
  </si>
  <si>
    <t>Don%20Davis%20-%20Trinity%20infinity.mp3</t>
  </si>
  <si>
    <t>Faure%20-%20Ballade%20piano%20et%20orch%20I.MP3</t>
  </si>
  <si>
    <t>Faure%20-%20Ballade%20piano%20et%20orch%20II.MP3</t>
  </si>
  <si>
    <t>Fauré%20-%20Elegie.mp3</t>
  </si>
  <si>
    <t>Fauré%20-%20Pelleas%20et%20Melisande%20-%20Intro.MP3</t>
  </si>
  <si>
    <t>Faure%20-%20Pelleas%20et%20Melisande%20-%20Mort.mp3</t>
  </si>
  <si>
    <t>Hamauzu%20Chocobo%20-%20Whisper%20of%20the%20Water.mp3</t>
  </si>
  <si>
    <t>Hamauzu%20FF10%20Company%20for%20a%20Voyage.mp3</t>
  </si>
  <si>
    <t>Hamauzu%20FF10%20Illusion.mp3</t>
  </si>
  <si>
    <t>Hamauzu%20FF10%20Song%20of%20prayer%20-%20Spira.mp3</t>
  </si>
  <si>
    <t>Hamauzu%20SF2%20Majestat.mp3</t>
  </si>
  <si>
    <t>Hamauzu%20SF2%20Verborgenheit.mp3</t>
  </si>
  <si>
    <t>Hamauzu%20SF2%20Waßerjungfer.mp3</t>
  </si>
  <si>
    <t>Hisaishi%20-%20Petit%20Poucet%20intro.mp3</t>
  </si>
  <si>
    <t>Kanno%20-%20Escaflowne%20II%20DanceOfCurse.mp3</t>
  </si>
  <si>
    <t>Kanno%20-%20Escaflowne%20II%20Fanelia.mp3</t>
  </si>
  <si>
    <t>Kikuta%20-%20Star%20of%20Darkness.mp3</t>
  </si>
  <si>
    <t>Kikuta%20-%20Whisper%20And%20Mantra.mp3</t>
  </si>
  <si>
    <t>Mozart%20-%20Concerto%20Cl%203.mp3</t>
  </si>
  <si>
    <t>Mozart%20-%20Concerto%20Fl%20I.mp3</t>
  </si>
  <si>
    <t>Nakano%20-%20Dewprism%20Fancy%20Mel.mp3</t>
  </si>
  <si>
    <t>Nakano%20-%20Dewprism%20Sad%20song.mp3</t>
  </si>
  <si>
    <t>Nakano%20-%20Dewprism%20Sunny%20smile.mp3</t>
  </si>
  <si>
    <t>Nakano%20-%20Dewprism%20Word%20of%20Fancy%20.mp3</t>
  </si>
  <si>
    <t>Rachmaninov%20-%20Variation%20Paganini.mp3</t>
  </si>
  <si>
    <t>Sakimoto%20-%20Debris.mp3</t>
  </si>
  <si>
    <t>Sakimoto%20-%20Holy%20Banderasu%20Requiem%20Song.mp3</t>
  </si>
  <si>
    <t>Sakimoto%20-%20Mark%20of%20the%20Vanquished.mp3</t>
  </si>
  <si>
    <t>Sakimoto%20FFT%20Prologue%20Movie.mp3</t>
  </si>
  <si>
    <t>Williams%20-%20Ark%20raid.mp3</t>
  </si>
  <si>
    <t>Williams%20-%20Home%20alone.mp3</t>
  </si>
  <si>
    <t>Williams%20-%20March%20of%20the%20Slave%20Children.mp3</t>
  </si>
  <si>
    <t>Williams%20-%20SW5%20Asteroid%20field.mp3</t>
  </si>
  <si>
    <t>Williams%20-%20SW5%20Asteroid%20field2.mp3</t>
  </si>
  <si>
    <t>Darbar - Devdas Kaahe Chhed Mohe</t>
  </si>
  <si>
    <t>DarkAgeOfCamelot - The scout 2</t>
  </si>
  <si>
    <t>DarkAgeOfCamelot - The scout</t>
  </si>
  <si>
    <t>Don Davis - Trinity infinity</t>
  </si>
  <si>
    <t>Faure - Ballade piano et orch I</t>
  </si>
  <si>
    <t>Faure - Ballade piano et orch II</t>
  </si>
  <si>
    <t>Fauré - Elegie</t>
  </si>
  <si>
    <t>Fauré - Pelleas et Melisande - Intro</t>
  </si>
  <si>
    <t>Faure - Pelleas et Melisande - Mort</t>
  </si>
  <si>
    <t>Hamauzu Chocobo - Whisper of the Water</t>
  </si>
  <si>
    <t>Hamauzu FF10 Company for a Voyage</t>
  </si>
  <si>
    <t>Hamauzu FF10 Illusion</t>
  </si>
  <si>
    <t>Hamauzu FF10 Song of prayer - Spira</t>
  </si>
  <si>
    <t>Hamauzu SF2 Majestat</t>
  </si>
  <si>
    <t>Hamauzu SF2 Verborgenheit</t>
  </si>
  <si>
    <t>Hamauzu SF2 Waßerjungfer</t>
  </si>
  <si>
    <t>Hisaishi - Petit Poucet intro</t>
  </si>
  <si>
    <t>Kanno - Escaflowne II DanceOfCurse</t>
  </si>
  <si>
    <t>Kanno - Escaflowne II Fanelia</t>
  </si>
  <si>
    <t>Kikuta - Star of Darkness</t>
  </si>
  <si>
    <t>Kikuta - Whisper And Mantra</t>
  </si>
  <si>
    <t>Mozart - Concerto Cl 3</t>
  </si>
  <si>
    <t>Mozart - Concerto Fl I</t>
  </si>
  <si>
    <t>Nakano - Dewprism Fancy Mel</t>
  </si>
  <si>
    <t>Nakano - Dewprism Sad song</t>
  </si>
  <si>
    <t>Nakano - Dewprism Sunny smile</t>
  </si>
  <si>
    <t xml:space="preserve">Nakano - Dewprism Word of Fancy </t>
  </si>
  <si>
    <t>Rachmaninov - Variation Paganini</t>
  </si>
  <si>
    <t>Sakimoto - Debris</t>
  </si>
  <si>
    <t>Sakimoto - Holy Banderasu Requiem Song</t>
  </si>
  <si>
    <t>Sakimoto - Mark of the Vanquished</t>
  </si>
  <si>
    <t>Sakimoto FFT Prologue Movie</t>
  </si>
  <si>
    <t>Williams - Ark raid</t>
  </si>
  <si>
    <t>Williams - Home alone</t>
  </si>
  <si>
    <t>Williams - March of the Slave Children</t>
  </si>
  <si>
    <t>Williams - SW5 Asteroid field</t>
  </si>
  <si>
    <t>Williams - SW5 Asteroid field2</t>
  </si>
  <si>
    <t>find date</t>
  </si>
  <si>
    <t>convert date</t>
  </si>
  <si>
    <t>Messages</t>
  </si>
  <si>
    <t>Nv1 Le Verger Enchanté</t>
  </si>
  <si>
    <t>Nv2 Voyage à la Vitesse de la Lumière</t>
  </si>
  <si>
    <t>Nv3 Le Dragon</t>
  </si>
  <si>
    <t>Nv4 Un Goreux Noël !</t>
  </si>
  <si>
    <t>Nv5 La Traversée du Désert</t>
  </si>
  <si>
    <t>Nv6 La Fin du Monde</t>
  </si>
  <si>
    <t>Nv7 L'Orgueilleux Sous-Marin</t>
  </si>
  <si>
    <t>Nv8 Les Marionnettes</t>
  </si>
  <si>
    <t>Nv9 L'Idylle aux Cerises</t>
  </si>
  <si>
    <t>Nv10 La Danse du Gorille</t>
  </si>
  <si>
    <t>Nv11 Les Tendres Retrouvailles</t>
  </si>
  <si>
    <t>Nv12 Airship</t>
  </si>
  <si>
    <t>Nv13 Un duel au FarWest</t>
  </si>
  <si>
    <t>Nv14 Chippendales</t>
  </si>
  <si>
    <t>Nv15 L'île du Vieux Pirate</t>
  </si>
  <si>
    <t>Nv18 La Ville en Sucre</t>
  </si>
  <si>
    <t>Nv16 Overdose au Carnaval de Rio</t>
  </si>
  <si>
    <t>Nv19 Kawaii Kitten</t>
  </si>
  <si>
    <t>Nv17 L'Envol d'Icare</t>
  </si>
  <si>
    <t>Nv20 Le Vampire Amoureux</t>
  </si>
  <si>
    <t>Nv21 Robotic War</t>
  </si>
  <si>
    <t>Nv23 Cavaliers au Galop</t>
  </si>
  <si>
    <t>Nv24 Cendrillon</t>
  </si>
  <si>
    <t>Nv25 Thé, Speculos &amp; Commérages</t>
  </si>
  <si>
    <t>Nv26 Les 7 Péchés Capitaux</t>
  </si>
  <si>
    <t>Nv27 Le Secret de L'Alchimiste</t>
  </si>
  <si>
    <t>Nv28 6 Mois de Cachot !</t>
  </si>
  <si>
    <t>Nv29 En Vacances à Costa del Sol</t>
  </si>
  <si>
    <t>Nv30 L'infiltration du Ninja</t>
  </si>
  <si>
    <t>Nv31 La Migration du Troupeau</t>
  </si>
  <si>
    <t>Nv32 Lundi 6h30, Putain de Réveil !</t>
  </si>
  <si>
    <t>Nv33 Au Loup !</t>
  </si>
  <si>
    <t>Nv34 L'Usine à Rêves</t>
  </si>
  <si>
    <t>Nv36 Les Pompiers</t>
  </si>
  <si>
    <t>Nv37 First Love</t>
  </si>
  <si>
    <t>Nv38 Aliens in the Abyss</t>
  </si>
  <si>
    <t>Nv39 Le Poème Satanique</t>
  </si>
  <si>
    <t>Nv40 L'Eveil de Cthulhu</t>
  </si>
  <si>
    <t>Nv41 De l'Afrique aux Champs de Coton</t>
  </si>
  <si>
    <t>Nv44 Vive les vacances !</t>
  </si>
  <si>
    <t>Nv42 Au Coeur des Croisades</t>
  </si>
  <si>
    <t>Nv45 Carton, Sirène et Billard</t>
  </si>
  <si>
    <t>Nv43 Musique en Fête</t>
  </si>
  <si>
    <t>Nv46 La Reine des Neiges</t>
  </si>
  <si>
    <t>Nv47 A Bord du Train n°87</t>
  </si>
  <si>
    <t>Nv48 Une Filature Bien Peu Discrète</t>
  </si>
  <si>
    <t>Nv49 Sailing the Sea at Sunset</t>
  </si>
  <si>
    <t>Nv50 Voyage à la Vitesse de la Lumière</t>
  </si>
  <si>
    <t>Nv51 Le Clown Dépressif</t>
  </si>
  <si>
    <t>Nv53 Le Complot du Majordome</t>
  </si>
  <si>
    <t>Nv54 A la Recherche du Temple Perdu</t>
  </si>
  <si>
    <t>Nv55 Race</t>
  </si>
  <si>
    <t>Nv56 On a Marché sur la Lune</t>
  </si>
  <si>
    <t>Nv57 Vers un Monde Meilleur</t>
  </si>
  <si>
    <t>Nv58 Le Ménestrel et la Princesse</t>
  </si>
  <si>
    <t>Nv59 Chute Libre</t>
  </si>
  <si>
    <t>Nv61 L'Ascension de l'Everest</t>
  </si>
  <si>
    <t>Nv62 La Tempête du Siècle</t>
  </si>
  <si>
    <t>Nv63 Le Tour du Monde en 80 Jours</t>
  </si>
  <si>
    <t>Nv64 Sur le Chemin de la Guerre</t>
  </si>
  <si>
    <t>Nv65 La Valse Sentimentale</t>
  </si>
  <si>
    <t>Nv66 Le Haiku</t>
  </si>
  <si>
    <t>Nv67 Cosmogonie</t>
  </si>
  <si>
    <t>Nv71 Les Trois Mousquetaires</t>
  </si>
  <si>
    <t>Nv68 Grand Nord</t>
  </si>
  <si>
    <t>Nv69 (Spéciale IRL) Un Boeuf dans le Métro</t>
  </si>
  <si>
    <t>Nv72 Dr Jekyll et Mr Hyde / A la Plage</t>
  </si>
  <si>
    <t>Nv70 Mystic Cave</t>
  </si>
  <si>
    <t>Nv74 La Mélodie Interdite</t>
  </si>
  <si>
    <t>Nv75 Pétanque, Pastis et Cigales</t>
  </si>
  <si>
    <t>Nv76 La Cité Aquatique</t>
  </si>
  <si>
    <t>Nv77 Le Morceau Caché des Beatles</t>
  </si>
  <si>
    <t>Nv78 L'Humiliation</t>
  </si>
  <si>
    <t>Nv79 A La Recherche Des Mystérieuses Cités d'Or</t>
  </si>
  <si>
    <t>Nv80 La Maison Hantée</t>
  </si>
  <si>
    <t>Nv81 La Musique Aphrodisiaque</t>
  </si>
  <si>
    <t>Nv82 Les Fastes de la Vie de Château</t>
  </si>
  <si>
    <t>Nv83 Panne d'Essence sur la Route 66</t>
  </si>
  <si>
    <t>Nv84 Le Livre Magique</t>
  </si>
  <si>
    <t>Nv85 Dark Side Of The Fée Clochette</t>
  </si>
  <si>
    <t>Nv86 Promenade Dans Paris</t>
  </si>
  <si>
    <t>Nv87 La Saint-Valentin En Enfer</t>
  </si>
  <si>
    <t>Nv88 Le Coma</t>
  </si>
  <si>
    <t>Nv89 Thriller 2010</t>
  </si>
  <si>
    <t>Nv90 La Petite Fille De La Mer</t>
  </si>
  <si>
    <t>Nv91 La Guerre</t>
  </si>
  <si>
    <t>Nv92 Bienvenue Au Paradis</t>
  </si>
  <si>
    <t>Nv93 Les Super Héros</t>
  </si>
  <si>
    <t>Nv94 Go For Launch</t>
  </si>
  <si>
    <t>Nv97 Vous Etes Une Fourmi</t>
  </si>
  <si>
    <t>Nv95 Survol Des Plaines De Nouvelle-Zélande</t>
  </si>
  <si>
    <t>Nv98 L'Oasis Oubliée</t>
  </si>
  <si>
    <t>Nv96 J'Ai Un Avion A Prendre !</t>
  </si>
  <si>
    <t>Nv99 Le/La -instrument de votre choix-, c'est super !</t>
  </si>
  <si>
    <t>Nv100 L'Hymne Des Noctaventures</t>
  </si>
  <si>
    <t>Nv101 Mystères De La Forêt Enchantée</t>
  </si>
  <si>
    <t>Nv102 Les Funérailles d'Achille</t>
  </si>
  <si>
    <t>Nv103 L'Histoire De La Musique En 4 Etapes</t>
  </si>
  <si>
    <t>Nv104 Rétro Pirates</t>
  </si>
  <si>
    <t>Nv105 La Tribu Oubliée (Chapitre I)</t>
  </si>
  <si>
    <t>Nv106 La Chasse Au Grabatouka (Chapitre II)</t>
  </si>
  <si>
    <t>Nv107 Le Caillou Qui Voulait Devenir Golem De Pierre</t>
  </si>
  <si>
    <t>Nv108 Présélections Pour l'Eurovision</t>
  </si>
  <si>
    <t>Nv109 Ma Soeur Joue Du Piano</t>
  </si>
  <si>
    <t>Nv110 Les Jazzmen Font Leur Entrée</t>
  </si>
  <si>
    <t>Nv111 Incantation Des Druides A Stonehenge</t>
  </si>
  <si>
    <t>Nv112 Les Extraterrestres</t>
  </si>
  <si>
    <t>Nv113 L'Ermite De L'Himalaya</t>
  </si>
  <si>
    <t>Nv114 Le Hold Up</t>
  </si>
  <si>
    <t>Nv115 La Nuit Tombe</t>
  </si>
  <si>
    <t>Nv116 Chevaliers De La Table Ronde</t>
  </si>
  <si>
    <t>Nv117 Calife Of The Dance Floor</t>
  </si>
  <si>
    <t>Nv120 Criminal Investigation</t>
  </si>
  <si>
    <t>Nv118 La Prière</t>
  </si>
  <si>
    <t>Nv121 Tintin The Secret Of Unicorn</t>
  </si>
  <si>
    <t>Nv119 Un Hiver Nucléaire</t>
  </si>
  <si>
    <t>Nv122 Nuit Sur Les Terres Celtes</t>
  </si>
  <si>
    <t>Nv123 La Grande Exposition Universelle De 1900 A Paris</t>
  </si>
  <si>
    <t>Nv125 Souvenirs d'Un Monde Perdu</t>
  </si>
  <si>
    <t>Nv126 Pendant Cette Nuit d'Halloween...</t>
  </si>
  <si>
    <t>Nv127 Gotham City</t>
  </si>
  <si>
    <t>Nv128 Valse d'Automne</t>
  </si>
  <si>
    <t>Nv129 Epic Battle</t>
  </si>
  <si>
    <t>Nv130 New York 2030</t>
  </si>
  <si>
    <t>Nv131 Asian Garden</t>
  </si>
  <si>
    <t>Nv132 Architectura</t>
  </si>
  <si>
    <t>Nv133 Naissance</t>
  </si>
  <si>
    <t>Nv134 Panique Chez Les Schtroumpfs</t>
  </si>
  <si>
    <t>Nv136 Coup De Tabac</t>
  </si>
  <si>
    <t>Nv137 Sous La Lumière De La Lune</t>
  </si>
  <si>
    <t>Nv139 Le Rituel Maléfique</t>
  </si>
  <si>
    <t>Nv140 La Découverte d'Une Nouvelle Nébuleuse</t>
  </si>
  <si>
    <t>Nv141 Bienvenue A La Taverne</t>
  </si>
  <si>
    <t>Nv142 Le Duel</t>
  </si>
  <si>
    <t>Nv143 Le Grand Cirque</t>
  </si>
  <si>
    <t>Nv144 Exploration du Centre de la Terre</t>
  </si>
  <si>
    <t>Nv145 "A Mad Tea Party"</t>
  </si>
  <si>
    <t>Nv146 L'Hiver Arrive</t>
  </si>
  <si>
    <t>Nv147 La Valse Etrange</t>
  </si>
  <si>
    <t>Nv148 Musique Erotique</t>
  </si>
  <si>
    <t>Nv149 Sunset Drive</t>
  </si>
  <si>
    <t>Nv161 Nuit Agitée: Matin Difficile</t>
  </si>
  <si>
    <t>Nv150 Un Nouveau Départ</t>
  </si>
  <si>
    <t>Nv151 Au Cœur de l'Infini</t>
  </si>
  <si>
    <t>Nv152 Inauguration du FightGear RX-B 3600</t>
  </si>
  <si>
    <t>Nv153 La Fin du Tyran</t>
  </si>
  <si>
    <t>Nv154 Le Palais des Nuages</t>
  </si>
  <si>
    <t>Nv156 Les Dieux Mécaniques</t>
  </si>
  <si>
    <t>Nv155 Balade Souterraine</t>
  </si>
  <si>
    <t>Nv157 Le Procès</t>
  </si>
  <si>
    <t>Nv158 Un Regard depuis le Toit du Monde</t>
  </si>
  <si>
    <t>Nv159 Décollage de la Machine Géniale</t>
  </si>
  <si>
    <t>Nv160 Tempus Fugit</t>
  </si>
  <si>
    <t>Nv162 Lame de Fond</t>
  </si>
  <si>
    <t>Nv164 Les Trois Ages de la Vie</t>
  </si>
  <si>
    <t>Nv163 Décorporation</t>
  </si>
  <si>
    <t>Du 18/11/2006 au 2/12/2006</t>
  </si>
  <si>
    <t>Du 16/12/2006 au 30/12/2006</t>
  </si>
  <si>
    <t>Du 13/01/2007 au 10/02/2007</t>
  </si>
  <si>
    <t>Du 10/02/2007 au 10/03/2007</t>
  </si>
  <si>
    <t>du 11/03/2007 au 11/04/2007</t>
  </si>
  <si>
    <t>du 05/09/2007 au 24/09/2007</t>
  </si>
  <si>
    <t>Du 17/11/2007 au 15/12/2007</t>
  </si>
  <si>
    <t>Du 01/03/2008 au 22/03/2008</t>
  </si>
  <si>
    <t>Du 17/05/2008 au 15/06/2008</t>
  </si>
  <si>
    <t>Du 28/06/2008 au 10/08/2008</t>
  </si>
  <si>
    <t>R1 Jusqu'à la Rencontre</t>
  </si>
  <si>
    <t>R2 Classical Remix</t>
  </si>
  <si>
    <t>R3 Le Meurtre</t>
  </si>
  <si>
    <t>R4 Un Allumeur de Réverbères</t>
  </si>
  <si>
    <t>R5 Les Quatre Saisons</t>
  </si>
  <si>
    <t>R6 Jinggle pour Amarok</t>
  </si>
  <si>
    <t>R7 Composition sur vidéo</t>
  </si>
  <si>
    <t>R8 Le mail</t>
  </si>
  <si>
    <t>R9 Scénario d'images</t>
  </si>
  <si>
    <t>R10 Composition sur Vidéo</t>
  </si>
  <si>
    <t>R11 Composition sur Vidéo</t>
  </si>
  <si>
    <t>B1 Labyrinthe</t>
  </si>
  <si>
    <t>B2 Un extraterrestre</t>
  </si>
  <si>
    <t>B3 Prise d'otages</t>
  </si>
  <si>
    <t>B4 Le Train Fantôme</t>
  </si>
  <si>
    <t>B5 Pearl Harbor</t>
  </si>
  <si>
    <t>B6 The New World</t>
  </si>
  <si>
    <t>B7 La Chute de Lucifer</t>
  </si>
  <si>
    <t>B8 La Course de Motos</t>
  </si>
  <si>
    <t>B9 Move Your Body On The Dancefloor</t>
  </si>
  <si>
    <t>B10 Ave Caesar !</t>
  </si>
  <si>
    <t>B11 Mort aux zombis !</t>
  </si>
  <si>
    <t>B12 Je suis un Super Héros !</t>
  </si>
  <si>
    <t>B13 Papy, Papy, comment c'était à ton époque ?</t>
  </si>
  <si>
    <t>B14 La Grande Parade des Fous</t>
  </si>
  <si>
    <t>B15 L'Attaque des Fourmis</t>
  </si>
  <si>
    <t>B16 Préhistoire</t>
  </si>
  <si>
    <t>B17 Whola, c'te Trip !</t>
  </si>
  <si>
    <t>B18 Les Aventures de l'Idiot du Village</t>
  </si>
  <si>
    <t>B19 Thème et Variations</t>
  </si>
  <si>
    <t>B20 La Giclée Chromatique</t>
  </si>
  <si>
    <t>B21 Le Tube de l'Eté</t>
  </si>
  <si>
    <t>B22 L'affrontement</t>
  </si>
  <si>
    <t>B23 La Soirée d'Intégration (Joke)</t>
  </si>
  <si>
    <t>B24 Destruction d'un classique</t>
  </si>
  <si>
    <t>B25 Le Solo Raté</t>
  </si>
  <si>
    <t>B26 Quel est mon thème ?</t>
  </si>
  <si>
    <t>B27 Killcount = 46 705</t>
  </si>
  <si>
    <t xml:space="preserve">N1 Le Marchand Ambulant   </t>
  </si>
  <si>
    <t xml:space="preserve">N2 L'Eclosion </t>
  </si>
  <si>
    <t xml:space="preserve">N3 Le Lièvre et la Tortue </t>
  </si>
  <si>
    <t xml:space="preserve">N4 La Berceuse </t>
  </si>
  <si>
    <t xml:space="preserve">N10 Le Chant des Planète </t>
  </si>
  <si>
    <t xml:space="preserve">N11 La Chute des Anges Rebelles </t>
  </si>
  <si>
    <t xml:space="preserve">N12 La Mort au Bout du Chemin </t>
  </si>
  <si>
    <t xml:space="preserve">N13 Une Fin à Rallonge </t>
  </si>
  <si>
    <t xml:space="preserve">N14 La Pinup et l'Ascenceur </t>
  </si>
  <si>
    <t>Not in map:</t>
  </si>
  <si>
    <t>B28 Winter is coming</t>
  </si>
  <si>
    <t>Valkyria</t>
  </si>
  <si>
    <t>Hugues</t>
  </si>
  <si>
    <t>Zobiwan</t>
  </si>
  <si>
    <t>Webjey</t>
  </si>
  <si>
    <t>Setzer</t>
  </si>
  <si>
    <t>clash theme</t>
  </si>
  <si>
    <t>http://noctaventures.com/noctaventures/n12/podium/n12_airship_2eme_place_raul_airship.mp3</t>
  </si>
  <si>
    <r>
      <t>Noctaventure 12</t>
    </r>
    <r>
      <rPr>
        <sz val="10"/>
        <rFont val="Arial"/>
        <family val="2"/>
      </rPr>
      <t xml:space="preserve"> - Airship</t>
    </r>
  </si>
  <si>
    <t>http://noctaventures.com/noctaventures/n55/podium/n55_race_2eme_place_raul_race.mp3</t>
  </si>
  <si>
    <r>
      <t>Noctaventure 55</t>
    </r>
    <r>
      <rPr>
        <sz val="10"/>
        <rFont val="Arial"/>
        <family val="2"/>
      </rPr>
      <t xml:space="preserve"> - Race</t>
    </r>
  </si>
  <si>
    <t>http://noctaventures.com/noctaventures/n1/podium/n1_le_verger_enchante_5eme_place_louis_les_creatures_fruitieres.mp3</t>
  </si>
  <si>
    <r>
      <t>Noctaventure 1</t>
    </r>
    <r>
      <rPr>
        <sz val="10"/>
        <rFont val="Arial"/>
        <family val="2"/>
      </rPr>
      <t xml:space="preserve"> - Les Créatures Fruitières</t>
    </r>
  </si>
  <si>
    <t>http://noctaventures.com/noctaventures/n63/podium/n63_le_tour_du_monde_en_80_jours_1ere_place_louis_le_tour_du_monde_en_80_jours.mp3</t>
  </si>
  <si>
    <r>
      <t>Noctaventure 63</t>
    </r>
    <r>
      <rPr>
        <sz val="10"/>
        <rFont val="Arial"/>
        <family val="2"/>
      </rPr>
      <t xml:space="preserve"> - Le Tour du Monde en 80 Jours</t>
    </r>
  </si>
  <si>
    <t>http://noctaventures.com/noctaventures/n29/podium/n29_en_vacances_a_costa_del_sol_4eme_place_nakano_en_vacances_a_costa_del_sol.mp3</t>
  </si>
  <si>
    <r>
      <t>Noctaventure 29</t>
    </r>
    <r>
      <rPr>
        <sz val="10"/>
        <rFont val="Arial"/>
        <family val="2"/>
      </rPr>
      <t xml:space="preserve"> - En Vacances à Costa Del Sol</t>
    </r>
  </si>
  <si>
    <t>http://noctaventures.com/noctaventures/n21/podium/n21_robotic_war_6eme_place_francois_raise_a_dancing_army_of_robots.mp3</t>
  </si>
  <si>
    <r>
      <t>Noctaventure 21</t>
    </r>
    <r>
      <rPr>
        <sz val="10"/>
        <rFont val="Arial"/>
        <family val="2"/>
      </rPr>
      <t xml:space="preserve"> - Raise a Dancing Army of Robots</t>
    </r>
  </si>
  <si>
    <t>http://noctaventures.com/noctaventures/n50/podium/n50_voyage_a_la_vitesse_de_la_lumiere_8eme_place_francois_les_aventuriers_du_noctaventure_introduction.mp3</t>
  </si>
  <si>
    <r>
      <t>Noctaventure 50</t>
    </r>
    <r>
      <rPr>
        <sz val="10"/>
        <rFont val="Arial"/>
        <family val="2"/>
      </rPr>
      <t xml:space="preserve"> - Les Aventuriers du Noctaventure Introduction</t>
    </r>
  </si>
  <si>
    <t>http://noctaventures.com/noctaventures/n51/podium/n51_le_clown_depressif_6eme_place_francois_achille_et_la_maison_de_retraite_aux_ecstasys.mp3</t>
  </si>
  <si>
    <r>
      <t>Noctaventure 51</t>
    </r>
    <r>
      <rPr>
        <sz val="10"/>
        <rFont val="Arial"/>
        <family val="2"/>
      </rPr>
      <t xml:space="preserve"> - Achille et la Maison de Retraite aux Ecstasys</t>
    </r>
  </si>
  <si>
    <t>http://noctaventures.com/noctaventures/n53/podium/n53_le_complot_du_majordome_2eme_place_francois_henri_et_l_ascenseur_aux_ecstasys.mp3</t>
  </si>
  <si>
    <r>
      <t>Noctaventure 53</t>
    </r>
    <r>
      <rPr>
        <sz val="10"/>
        <rFont val="Arial"/>
        <family val="2"/>
      </rPr>
      <t xml:space="preserve"> - Henri et l'Ascenseur aux Ecstasys</t>
    </r>
  </si>
  <si>
    <t>http://noctaventures.com/noctaventures/n12/podium/n12_airship_1ere_place_setzer_airship.mp3</t>
  </si>
  <si>
    <t>Raul</t>
  </si>
  <si>
    <t>Louis</t>
  </si>
  <si>
    <t>Nakano</t>
  </si>
  <si>
    <t>Francois</t>
  </si>
  <si>
    <t>http://noctaventures.com/noctaventures/n7/podium/n7_l_orgueilleux_sous-marin_4eme_place_setzer_l_orgueilleux_sous-marin.mp3</t>
  </si>
  <si>
    <r>
      <t>Noctaventure 7</t>
    </r>
    <r>
      <rPr>
        <sz val="10"/>
        <rFont val="Arial"/>
        <family val="2"/>
      </rPr>
      <t xml:space="preserve"> - L'Orgueilleux Sous-Marin</t>
    </r>
  </si>
  <si>
    <t>http://noctaventures.com/noctaventures/n55/podium/n55_race_1ere_place_setzer_super_doudoune_racing_allstars.mp3</t>
  </si>
  <si>
    <r>
      <t>Noctaventure 55</t>
    </r>
    <r>
      <rPr>
        <sz val="10"/>
        <rFont val="Arial"/>
        <family val="2"/>
      </rPr>
      <t xml:space="preserve"> - Super Doudoune Racing Allstars</t>
    </r>
  </si>
  <si>
    <t>Best of:</t>
  </si>
  <si>
    <t>Perles:</t>
  </si>
  <si>
    <t>Nocturnes</t>
  </si>
  <si>
    <t>Nv165 Le Vaisseau Abandonné</t>
  </si>
  <si>
    <t>Nv166 La Page Blanche</t>
  </si>
  <si>
    <t>Nv167 La Dame à la Licorne</t>
  </si>
  <si>
    <t>Nv169 Le Dernier Combat</t>
  </si>
  <si>
    <t>Nv168 La Première Goutte du Déluge</t>
  </si>
  <si>
    <t>Nv170 Le Chasseur de Léviathans</t>
  </si>
  <si>
    <t>Switch</t>
  </si>
  <si>
    <t>Nemix</t>
  </si>
  <si>
    <t>Cleptoporte</t>
  </si>
  <si>
    <t>Nv171 Enquête dans la Cité Crépusculaire</t>
  </si>
  <si>
    <t>Nv172 La Petite Marchande d’Allumettes</t>
  </si>
  <si>
    <t>JFComposer</t>
  </si>
  <si>
    <t>done</t>
  </si>
  <si>
    <t>Nb compos</t>
  </si>
  <si>
    <t>http://noctaventures.com/dev/</t>
  </si>
  <si>
    <t>Guillaume</t>
  </si>
  <si>
    <t>Nv173 Réparation Robotique Ratée !</t>
  </si>
  <si>
    <t>Nv174 La Divine Comédie</t>
  </si>
  <si>
    <t>Nv175 De Feu et de Glace</t>
  </si>
  <si>
    <t>yet to do</t>
  </si>
  <si>
    <t>MrKent</t>
  </si>
  <si>
    <t>Nv22 Aurore Boréale</t>
  </si>
  <si>
    <t>Nv176 Evasion à Bicyclette</t>
  </si>
  <si>
    <t>Theobajon</t>
  </si>
  <si>
    <t>Nocta</t>
  </si>
  <si>
    <t>ID Anonymat</t>
  </si>
  <si>
    <t>Compositeur</t>
  </si>
  <si>
    <t>Titre</t>
  </si>
  <si>
    <t>Podium</t>
  </si>
  <si>
    <t>CleptoPorte</t>
  </si>
  <si>
    <t>Mission Mars One</t>
  </si>
  <si>
    <t>4th Planet</t>
  </si>
  <si>
    <t>Techno Alien</t>
  </si>
  <si>
    <t>Roue Libre</t>
  </si>
  <si>
    <t>Escape</t>
  </si>
  <si>
    <t>Le Long des Rives à Vélo</t>
  </si>
  <si>
    <t>Roue libre</t>
  </si>
  <si>
    <t>Ice and Fire</t>
  </si>
  <si>
    <t>Mister_Kent</t>
  </si>
  <si>
    <t>De Feu et de Glace</t>
  </si>
  <si>
    <t>Âge de Glace</t>
  </si>
  <si>
    <t>Fire n Ice</t>
  </si>
  <si>
    <t>theobajon</t>
  </si>
  <si>
    <t>La Divine Comédie Enfer Purgatoire Eden</t>
  </si>
  <si>
    <t>Dante Hell Purgatory Heaven</t>
  </si>
  <si>
    <t>Divine Comédie</t>
  </si>
  <si>
    <t>DanteAcousmatique</t>
  </si>
  <si>
    <t>Shadoko</t>
  </si>
  <si>
    <t>Limbes</t>
  </si>
  <si>
    <t>Robotic Madness</t>
  </si>
  <si>
    <t>Repair Failure</t>
  </si>
  <si>
    <t>WELCOME</t>
  </si>
  <si>
    <t>Robotique</t>
  </si>
  <si>
    <t>Mity</t>
  </si>
  <si>
    <t>R-R-R</t>
  </si>
  <si>
    <t>Karen</t>
  </si>
  <si>
    <t>La petite marchande d'allumettes</t>
  </si>
  <si>
    <t>JF_Composer</t>
  </si>
  <si>
    <t>TLMG Part1-2</t>
  </si>
  <si>
    <t>Enquête dans la Cité Crépusculaire</t>
  </si>
  <si>
    <t>Night Fall</t>
  </si>
  <si>
    <t>Vila Luèncha</t>
  </si>
  <si>
    <t>Voyage à Arkham</t>
  </si>
  <si>
    <t>Moonville Investigation</t>
  </si>
  <si>
    <t>The Hunt</t>
  </si>
  <si>
    <t>Le chasseur de L'évita à Temps</t>
  </si>
  <si>
    <t>Le Chasseur de Léviathans</t>
  </si>
  <si>
    <t>Belua Venatorque</t>
  </si>
  <si>
    <t>scatman</t>
  </si>
  <si>
    <t>For Honor</t>
  </si>
  <si>
    <t>Le Final Héroïque</t>
  </si>
  <si>
    <t>Guerre Hier</t>
  </si>
  <si>
    <t>Sombre Défaite</t>
  </si>
  <si>
    <t>La Primièra Gota</t>
  </si>
  <si>
    <t>A Dying Civilization</t>
  </si>
  <si>
    <t>Les Premières Gouttes</t>
  </si>
  <si>
    <t>La Dama au Chivau</t>
  </si>
  <si>
    <t>La Dame de Cluny</t>
  </si>
  <si>
    <t>Unicornis Domina</t>
  </si>
  <si>
    <t>Elise</t>
  </si>
  <si>
    <t>La Whitepage</t>
  </si>
  <si>
    <t>Mind Off</t>
  </si>
  <si>
    <t>Pagina Blanca</t>
  </si>
  <si>
    <t>The Vessel</t>
  </si>
  <si>
    <t>Lo Batèu Perdut</t>
  </si>
  <si>
    <t>Un Shooner sous les Feuilles</t>
  </si>
  <si>
    <t>Ages</t>
  </si>
  <si>
    <t>Une Courte Vie pour une Longue Existence</t>
  </si>
  <si>
    <t>Danse des Trois Ages</t>
  </si>
  <si>
    <t>Tranches de Vie</t>
  </si>
  <si>
    <t>Outside</t>
  </si>
  <si>
    <t>Cochereve</t>
  </si>
  <si>
    <t>Manu</t>
  </si>
  <si>
    <t>Decorporation</t>
  </si>
  <si>
    <t>Water Shock</t>
  </si>
  <si>
    <t>Lame de Fond</t>
  </si>
  <si>
    <t>Puissance Sous-Marine</t>
  </si>
  <si>
    <t>Pyroxène</t>
  </si>
  <si>
    <t>Déferlante</t>
  </si>
  <si>
    <t>Bad Sleep</t>
  </si>
  <si>
    <t>32 Décembre</t>
  </si>
  <si>
    <t>Human Timeline</t>
  </si>
  <si>
    <t>Running Time</t>
  </si>
  <si>
    <t>Chronos</t>
  </si>
  <si>
    <t>The Launch</t>
  </si>
  <si>
    <t>Fwiish</t>
  </si>
  <si>
    <t>Transported</t>
  </si>
  <si>
    <t>Sommets Tibetains</t>
  </si>
  <si>
    <t>Narco</t>
  </si>
  <si>
    <t>Vue de là-haut</t>
  </si>
  <si>
    <t>Shangrila beneath the Summer Moon</t>
  </si>
  <si>
    <t>Unsolvable</t>
  </si>
  <si>
    <t>Reveil Difficile</t>
  </si>
  <si>
    <t>Divinité Déboulonnée</t>
  </si>
  <si>
    <t>Underworld Exploration</t>
  </si>
  <si>
    <t>Underground City</t>
  </si>
  <si>
    <t>Pas tomber</t>
  </si>
  <si>
    <t>Independance</t>
  </si>
  <si>
    <t>Illuminati End</t>
  </si>
  <si>
    <t>Rebellion</t>
  </si>
  <si>
    <t>Steel's Awakening</t>
  </si>
  <si>
    <t>Bras de Fer</t>
  </si>
  <si>
    <t>Le Géant de Fer</t>
  </si>
  <si>
    <t>Infini</t>
  </si>
  <si>
    <t>Croisiere pour Andromede</t>
  </si>
  <si>
    <t>nocta 151</t>
  </si>
  <si>
    <t>Vers de Nouveaux Horizons</t>
  </si>
  <si>
    <t>Valmon</t>
  </si>
  <si>
    <t>Nouveau Depart</t>
  </si>
  <si>
    <t>Exode Irlandais</t>
  </si>
  <si>
    <t>New Hope</t>
  </si>
  <si>
    <t>Hymne pour un Nouveau Depart</t>
  </si>
  <si>
    <t>FRED T</t>
  </si>
  <si>
    <t>Road trip</t>
  </si>
  <si>
    <t>smorizet</t>
  </si>
  <si>
    <t>J'enleve le bas</t>
  </si>
  <si>
    <t>Hmmm_baby</t>
  </si>
  <si>
    <t>francesco</t>
  </si>
  <si>
    <t>Wherever you are</t>
  </si>
  <si>
    <t>Caliente</t>
  </si>
  <si>
    <t>MatthieuD</t>
  </si>
  <si>
    <t>Valse etrange</t>
  </si>
  <si>
    <t>Petrhammil</t>
  </si>
  <si>
    <t>La Ducasse Des Non-Vivants</t>
  </si>
  <si>
    <t>La_valse_cosmique_du_serpent_a_deux_tetes</t>
  </si>
  <si>
    <t>Batisto</t>
  </si>
  <si>
    <t>Requiem_pour_les_forets_d_automne</t>
  </si>
  <si>
    <t>HarmoChopin</t>
  </si>
  <si>
    <t>l'Hiver arrive</t>
  </si>
  <si>
    <t>Balneon</t>
  </si>
  <si>
    <t>Hiver en terre</t>
  </si>
  <si>
    <t>Cold winter</t>
  </si>
  <si>
    <t>ricochet</t>
  </si>
  <si>
    <t>Les_pluies_de_l'hiver</t>
  </si>
  <si>
    <t>A Mad Tea Party</t>
  </si>
  <si>
    <t>Clovis</t>
  </si>
  <si>
    <t>Derrire-la-porte-mystrieuse-Final</t>
  </si>
  <si>
    <t>Jœliæ</t>
  </si>
  <si>
    <t>Par ici la sortie</t>
  </si>
  <si>
    <t>A mad tea party2</t>
  </si>
  <si>
    <t>otsoa</t>
  </si>
  <si>
    <t>Mad Tea Rag</t>
  </si>
  <si>
    <t>Exploration au Centre de la Terre</t>
  </si>
  <si>
    <t>Inside the Earth c4</t>
  </si>
  <si>
    <t>Mathieu A.</t>
  </si>
  <si>
    <t>Noctaventure no144</t>
  </si>
  <si>
    <t>The Great Departure</t>
  </si>
  <si>
    <t>Un Voyage Inattendu</t>
  </si>
  <si>
    <t>L'Enigme de l'Atlantide</t>
  </si>
  <si>
    <t>Vers le Noyau</t>
  </si>
  <si>
    <t>DavidBl</t>
  </si>
  <si>
    <t>Centre</t>
  </si>
  <si>
    <t>Portail vers un Autre Monde</t>
  </si>
  <si>
    <t>sepsten</t>
  </si>
  <si>
    <t>Au Centre</t>
  </si>
  <si>
    <t>Equestria</t>
  </si>
  <si>
    <t>greegoo</t>
  </si>
  <si>
    <t>Pan</t>
  </si>
  <si>
    <t>Le Lievre et la Tortue</t>
  </si>
  <si>
    <t>Bienvenue A La Taverne</t>
  </si>
  <si>
    <t>Beer Steps</t>
  </si>
  <si>
    <t>eiko</t>
  </si>
  <si>
    <t>Jazz Tavern</t>
  </si>
  <si>
    <t>Concert A La Taverne</t>
  </si>
  <si>
    <t>Amphisbaena</t>
  </si>
  <si>
    <t>Nébuleuse Obscure</t>
  </si>
  <si>
    <t>moria</t>
  </si>
  <si>
    <t>La Nébuleuse</t>
  </si>
  <si>
    <t>deb76</t>
  </si>
  <si>
    <t>UnE42</t>
  </si>
  <si>
    <t>Mathieu Bolcato</t>
  </si>
  <si>
    <t>A l'Approche d'Une Nébuleuse</t>
  </si>
  <si>
    <t>Nébuleuse</t>
  </si>
  <si>
    <t>Destination M313</t>
  </si>
  <si>
    <t>You're In The Ritual</t>
  </si>
  <si>
    <t>Dj89</t>
  </si>
  <si>
    <t>2012 renaissance</t>
  </si>
  <si>
    <t>fenrisulfr</t>
  </si>
  <si>
    <t>Le Rituel Maléfique</t>
  </si>
  <si>
    <t>Invocation de Yog-sothoth</t>
  </si>
  <si>
    <t>Le Réveil Des Crabes Cyclopes</t>
  </si>
  <si>
    <t>Awakening</t>
  </si>
  <si>
    <t>Alexandre Guiraud</t>
  </si>
  <si>
    <t>Devil Come To Me</t>
  </si>
  <si>
    <t>Vegas Groove</t>
  </si>
  <si>
    <t>Money</t>
  </si>
  <si>
    <t>Guardian Angel Cathedral</t>
  </si>
  <si>
    <t>yuyazz</t>
  </si>
  <si>
    <t>Cool Tempo</t>
  </si>
  <si>
    <t>Las Vegas By Night</t>
  </si>
  <si>
    <t>Vegas Ville De L'Electro</t>
  </si>
  <si>
    <t>babaorum</t>
  </si>
  <si>
    <t>Under Moon</t>
  </si>
  <si>
    <t>Je Vais T'Eclater Putain De Mouche</t>
  </si>
  <si>
    <t>AristA</t>
  </si>
  <si>
    <t>Park</t>
  </si>
  <si>
    <t>The Bright Side Of The Moon</t>
  </si>
  <si>
    <t>Sous La Lumière De La Lune</t>
  </si>
  <si>
    <t>Moonlight</t>
  </si>
  <si>
    <t>Clair De Lune En Campagne</t>
  </si>
  <si>
    <t>La Danse Des Trolls</t>
  </si>
  <si>
    <t>cscompositeur</t>
  </si>
  <si>
    <t>La Tempête Arrive</t>
  </si>
  <si>
    <t>Coup De Tabac</t>
  </si>
  <si>
    <t>Tempête A l'Ancienne</t>
  </si>
  <si>
    <t>Dart</t>
  </si>
  <si>
    <t>The Calm And The Storm</t>
  </si>
  <si>
    <t>swiiscompos</t>
  </si>
  <si>
    <t>Cap Horn</t>
  </si>
  <si>
    <t>Le Dernier Repos</t>
  </si>
  <si>
    <t>Warrior Until The End</t>
  </si>
  <si>
    <t>Ronin</t>
  </si>
  <si>
    <t>Un Beau Jour Pour Mourir</t>
  </si>
  <si>
    <t>nanoPlink</t>
  </si>
  <si>
    <t>Balade En Foret</t>
  </si>
  <si>
    <t>srmusic</t>
  </si>
  <si>
    <t>La Naissance Du Monde</t>
  </si>
  <si>
    <t>Cette Nuit-Là</t>
  </si>
  <si>
    <t>Eco-Cité Marine Futuriste</t>
  </si>
  <si>
    <t>Institut Du Monde Arabe</t>
  </si>
  <si>
    <t>Descendons Les Escaliers Et Découvrons</t>
  </si>
  <si>
    <t>Un Soir Au Château De Carrouges</t>
  </si>
  <si>
    <t>La marmotte</t>
  </si>
  <si>
    <t>Pentagone</t>
  </si>
  <si>
    <t>Asian Garden</t>
  </si>
  <si>
    <t>Contraste au Jardin d'Asie</t>
  </si>
  <si>
    <t>A Quiet Place</t>
  </si>
  <si>
    <t>New York 2030</t>
  </si>
  <si>
    <t>An Amazing City</t>
  </si>
  <si>
    <t>NY Expansion</t>
  </si>
  <si>
    <t>New York 2030 Alternative : Dirty Or Cool ?</t>
  </si>
  <si>
    <t>Phanoo</t>
  </si>
  <si>
    <t>Entre Passé Et Futur</t>
  </si>
  <si>
    <t>chini</t>
  </si>
  <si>
    <t>Les Clochards De 2030</t>
  </si>
  <si>
    <t>Musiciens Errants</t>
  </si>
  <si>
    <t>Flew Into New New York</t>
  </si>
  <si>
    <t>New York Network</t>
  </si>
  <si>
    <t>Helios, the Colossus Of Rhodes</t>
  </si>
  <si>
    <t>Tic ! Tic !</t>
  </si>
  <si>
    <t>Epic Battle</t>
  </si>
  <si>
    <t>Epicness</t>
  </si>
  <si>
    <t>GrivetArt</t>
  </si>
  <si>
    <t>To The Victory</t>
  </si>
  <si>
    <t>François</t>
  </si>
  <si>
    <t>Celts VS Aliens</t>
  </si>
  <si>
    <t>Ce Sera Un Jour De Légendes, Battez-Vous Etc</t>
  </si>
  <si>
    <t>The Last Battle</t>
  </si>
  <si>
    <t>joumet</t>
  </si>
  <si>
    <t>Tombent Les Feuilles</t>
  </si>
  <si>
    <t>Les Clochards De Gotham</t>
  </si>
  <si>
    <t>Sébastien RENAULT</t>
  </si>
  <si>
    <t>Tricks Of Jack'O'Lantern</t>
  </si>
  <si>
    <t>Carnage Pour Halloween</t>
  </si>
  <si>
    <t>Les Zombies Mangeurs d'Enfants</t>
  </si>
  <si>
    <t>Ahouuu Avec Beaucoup De Réverbération</t>
  </si>
  <si>
    <t>Erwanodon</t>
  </si>
  <si>
    <t>Grand-Père nous raconte</t>
  </si>
  <si>
    <t>Inside, Perhaps Not Alone</t>
  </si>
  <si>
    <t>Le Vaisseau Fantôme</t>
  </si>
  <si>
    <t>m2carmentran</t>
  </si>
  <si>
    <t>Bal Au Champ De Mars</t>
  </si>
  <si>
    <t>promain</t>
  </si>
  <si>
    <t>Building Of Eiffel Tower</t>
  </si>
  <si>
    <t>The Time Of The Steel &amp; Steams</t>
  </si>
  <si>
    <t>Skyleo</t>
  </si>
  <si>
    <t>Eternal Moonlight</t>
  </si>
  <si>
    <t>Nuit Celte</t>
  </si>
  <si>
    <t>Sur La Route Pour Le Fest Noz</t>
  </si>
  <si>
    <t>Highland Dance</t>
  </si>
  <si>
    <t>Infinity Night</t>
  </si>
  <si>
    <t>Celtic Envoutement</t>
  </si>
  <si>
    <t>Hicks</t>
  </si>
  <si>
    <t>Tintin In Da Place</t>
  </si>
  <si>
    <t>DNA Analysis</t>
  </si>
  <si>
    <t>Detective Witbit Mène L'Enquête</t>
  </si>
  <si>
    <t>Criminal Investigations</t>
  </si>
  <si>
    <t>modiel</t>
  </si>
  <si>
    <t>Elementaire Mon Cher Watson</t>
  </si>
  <si>
    <t>Adamanodon</t>
  </si>
  <si>
    <t>The Murder Still Running, And We Have To Fight Him</t>
  </si>
  <si>
    <t>Jiben Sire</t>
  </si>
  <si>
    <t>Atomic Winter, Spring's Back ?</t>
  </si>
  <si>
    <t>When All Hope Is Lost</t>
  </si>
  <si>
    <t>Hiver Infernal</t>
  </si>
  <si>
    <t>Les Terres Mutilées</t>
  </si>
  <si>
    <t>Afterlife</t>
  </si>
  <si>
    <t>Frost</t>
  </si>
  <si>
    <t>Sadness and Madness</t>
  </si>
  <si>
    <t>Lucifer And God The Night Of Light</t>
  </si>
  <si>
    <t>Une Prière</t>
  </si>
  <si>
    <t>buj</t>
  </si>
  <si>
    <t>Prière</t>
  </si>
  <si>
    <t>Mani Korlo</t>
  </si>
  <si>
    <t>Calife Of The Dance Floor</t>
  </si>
  <si>
    <t>Iznogoud</t>
  </si>
  <si>
    <t>Unforgettable Guinevere</t>
  </si>
  <si>
    <t>For The King</t>
  </si>
  <si>
    <t>castor</t>
  </si>
  <si>
    <t>Le Vin Est Bon</t>
  </si>
  <si>
    <t>Rondo Toblo</t>
  </si>
  <si>
    <t>Les Chevaliers De La Table Ronde</t>
  </si>
  <si>
    <t>Chevaliers De La Table Ronde</t>
  </si>
  <si>
    <t>Nichibotsu</t>
  </si>
  <si>
    <t>Dreaming World</t>
  </si>
  <si>
    <t>Le Peuple De La Lune</t>
  </si>
  <si>
    <t>Coucher Sur l'Ocean</t>
  </si>
  <si>
    <t>Yponomeuta neko</t>
  </si>
  <si>
    <t>La Nuit Plouf</t>
  </si>
  <si>
    <t>TurpinRomain</t>
  </si>
  <si>
    <t>Nightfall On The Road</t>
  </si>
  <si>
    <t>Dark Eternal Night</t>
  </si>
  <si>
    <t>La Nuit</t>
  </si>
  <si>
    <t>Dogs And Wolves Blues</t>
  </si>
  <si>
    <t>Catch Me</t>
  </si>
  <si>
    <t>La Panthère Pas Rose</t>
  </si>
  <si>
    <t>Stellar</t>
  </si>
  <si>
    <t>Le Hold-Up</t>
  </si>
  <si>
    <t>Hold-Up</t>
  </si>
  <si>
    <t>Mantra</t>
  </si>
  <si>
    <t>Alone In The Snow</t>
  </si>
  <si>
    <t>Ermite</t>
  </si>
  <si>
    <t>L'Ermite De L'Himalaya</t>
  </si>
  <si>
    <t>Le Toit Du Monde</t>
  </si>
  <si>
    <t>UFO</t>
  </si>
  <si>
    <t>C'est La Fête Sur Mars</t>
  </si>
  <si>
    <t>Puis Ils Découvrirent La Musique</t>
  </si>
  <si>
    <t>Incantation Des Druides Metaleux Cow Boys</t>
  </si>
  <si>
    <t>Mantra For Druids Of Stonehenge</t>
  </si>
  <si>
    <t>Incantation Pour Druides Des Sioux Incas</t>
  </si>
  <si>
    <t>L'Eveil De Taranis</t>
  </si>
  <si>
    <t>Je Suis Un Lover</t>
  </si>
  <si>
    <t>Sahila</t>
  </si>
  <si>
    <t>Jazzy</t>
  </si>
  <si>
    <t>Ritournelle</t>
  </si>
  <si>
    <t>Récréation pour les 5 doigts</t>
  </si>
  <si>
    <t>Mélancolie de l'enfance</t>
  </si>
  <si>
    <t>Tite Soeur Triste</t>
  </si>
  <si>
    <t>zacknafein</t>
  </si>
  <si>
    <t>Toute Mimi</t>
  </si>
  <si>
    <t>Tartine Au Miel</t>
  </si>
  <si>
    <t>Sale Gosse</t>
  </si>
  <si>
    <t>Ma Soeur A Des Goûts De Merde</t>
  </si>
  <si>
    <t>Striking Moment In Galway</t>
  </si>
  <si>
    <t>Red Hots Pain Peppers</t>
  </si>
  <si>
    <t>Der TrollTötter</t>
  </si>
  <si>
    <t>The Great Rock</t>
  </si>
  <si>
    <t>Le Caillou Qui Rêvait De Devenir Un Golem</t>
  </si>
  <si>
    <t>Le Caillou Malheureux</t>
  </si>
  <si>
    <t>Golem</t>
  </si>
  <si>
    <t>Pierre Qui Roule</t>
  </si>
  <si>
    <t>Grabatoukaput</t>
  </si>
  <si>
    <t>CRACAouss</t>
  </si>
  <si>
    <t>PhRey</t>
  </si>
  <si>
    <t>Vil Coyote VS Grabatouka</t>
  </si>
  <si>
    <t>Grabatouka</t>
  </si>
  <si>
    <t>raf21</t>
  </si>
  <si>
    <t>Tribu</t>
  </si>
  <si>
    <t>Lost Tribe</t>
  </si>
  <si>
    <t>Le Blanc De La Danse</t>
  </si>
  <si>
    <t>Musique Concrète Cannibale Oubliée</t>
  </si>
  <si>
    <t>Please Don't Eat Me Yet</t>
  </si>
  <si>
    <t>Native Tribe At Tea Time</t>
  </si>
  <si>
    <t>La Complainte De L'Aventurier</t>
  </si>
  <si>
    <t>Tribal Ritual</t>
  </si>
  <si>
    <t>Awale Island</t>
  </si>
  <si>
    <t>Noctaplouf</t>
  </si>
  <si>
    <t>La Malédiction De La Diskette De Sa Mère</t>
  </si>
  <si>
    <t>Hans La Malchance</t>
  </si>
  <si>
    <t>Le Mystère De La Disquette Au Trésor</t>
  </si>
  <si>
    <t>Pirates Des Carpates</t>
  </si>
  <si>
    <t>Nes Snes Psx Ps2</t>
  </si>
  <si>
    <t>Diblawak</t>
  </si>
  <si>
    <t>Electron Libre</t>
  </si>
  <si>
    <t>Glouglou</t>
  </si>
  <si>
    <t>Boschlim Kompa</t>
  </si>
  <si>
    <t>Histoire De La Miouzik</t>
  </si>
  <si>
    <t>Marche Macabre</t>
  </si>
  <si>
    <t>Achille Is Dead</t>
  </si>
  <si>
    <t>Les Funérailles d'Achille</t>
  </si>
  <si>
    <t>Requiem Aeternam</t>
  </si>
  <si>
    <t>Achillus</t>
  </si>
  <si>
    <t>Les Larmes De Thétis</t>
  </si>
  <si>
    <t>Eternal</t>
  </si>
  <si>
    <t>Hägelbos</t>
  </si>
  <si>
    <t>Brocéliande</t>
  </si>
  <si>
    <t>From The Abyssal Forest</t>
  </si>
  <si>
    <t>Christophe</t>
  </si>
  <si>
    <t>Forest Of Mysteries</t>
  </si>
  <si>
    <t>Gramgroum</t>
  </si>
  <si>
    <t>Invocation Des Dieux Sylvestres</t>
  </si>
  <si>
    <t>M Chi**c</t>
  </si>
  <si>
    <t>Chirac et la forêt des Pomcstasys</t>
  </si>
  <si>
    <t>Mystères De La Forêt Enchantée</t>
  </si>
  <si>
    <t>Silent Wind In The Old Glade</t>
  </si>
  <si>
    <t>Forêt Embrumée</t>
  </si>
  <si>
    <t>Perdu Dans La Forêt Magique</t>
  </si>
  <si>
    <t>Le Chant Des Dryades</t>
  </si>
  <si>
    <t>El Bosco</t>
  </si>
  <si>
    <t>Dans La Forêt De L'Oubli</t>
  </si>
  <si>
    <t>popcorn</t>
  </si>
  <si>
    <t>Féérie Nocturne En Forêt Elfique</t>
  </si>
  <si>
    <t>Blblblblbl</t>
  </si>
  <si>
    <t>Hundred Years Old</t>
  </si>
  <si>
    <t>Les Noctaventures</t>
  </si>
  <si>
    <t>Hymne</t>
  </si>
  <si>
    <t>Les Noctaventuriers</t>
  </si>
  <si>
    <t>God Save Nocta</t>
  </si>
  <si>
    <t>Les Aventures A Bord Du Noctaventure</t>
  </si>
  <si>
    <t>OMG Déjà 100</t>
  </si>
  <si>
    <t>Noctaventure Credits</t>
  </si>
  <si>
    <t>Vingt-Quatre Heures Pour Composer</t>
  </si>
  <si>
    <t>Noctaventurum</t>
  </si>
  <si>
    <t>Radio Noctaventures</t>
  </si>
  <si>
    <t>Il Etait Une Fois Les Noctaventures</t>
  </si>
  <si>
    <t>Vazy Lâche Ta Flute Bâtard</t>
  </si>
  <si>
    <t>Long Night</t>
  </si>
  <si>
    <t>Melodia</t>
  </si>
  <si>
    <t>Abracapela</t>
  </si>
  <si>
    <t>Blues in the tram</t>
  </si>
  <si>
    <t>La Guitare Electrique C'est Super</t>
  </si>
  <si>
    <t>Ceci n'Est Pas De La Guitare</t>
  </si>
  <si>
    <t>Caravan</t>
  </si>
  <si>
    <t>Oasis Oubliée</t>
  </si>
  <si>
    <t>Le Boss De L'Oasis Oubliée</t>
  </si>
  <si>
    <t>Varesse</t>
  </si>
  <si>
    <t>vladinosky</t>
  </si>
  <si>
    <t>Découverte De L'Oasis Oubliée</t>
  </si>
  <si>
    <t>Ceci Est Un Gros Cliché</t>
  </si>
  <si>
    <t>Sacrenouille</t>
  </si>
  <si>
    <t>Halte Au Crépuscule</t>
  </si>
  <si>
    <t>L'Oasis Oubliée</t>
  </si>
  <si>
    <t>A La Recherche De L'Oasis De Bahariya</t>
  </si>
  <si>
    <t>Oasisismine</t>
  </si>
  <si>
    <t>Formicidae - Naissance d'Une Fourmi</t>
  </si>
  <si>
    <t>Chryss</t>
  </si>
  <si>
    <t>Les Fourmis Au Pays Du Chocolat</t>
  </si>
  <si>
    <t>CadillaC</t>
  </si>
  <si>
    <t>Jacky La Fourmi</t>
  </si>
  <si>
    <t>Trop Tard</t>
  </si>
  <si>
    <t>Airport Trip</t>
  </si>
  <si>
    <t>I'm late The Plane Leaves Without Me My Wife Flies</t>
  </si>
  <si>
    <t>Les Aventures Mirobolantes De Mr Johnson</t>
  </si>
  <si>
    <t>Encore En Retard</t>
  </si>
  <si>
    <t>Merde Mon Avion</t>
  </si>
  <si>
    <t>Jet Rag</t>
  </si>
  <si>
    <t>Variations Autour De L'Hymne De La Nouvelle Zélande</t>
  </si>
  <si>
    <t>Voyage A Dos De L'Aigle Géant De Haast</t>
  </si>
  <si>
    <t>NZ</t>
  </si>
  <si>
    <t>Westlander</t>
  </si>
  <si>
    <t>Coda New Zealand Sky</t>
  </si>
  <si>
    <t>Hawea Spirit</t>
  </si>
  <si>
    <t>Je Veux Être Astronaute</t>
  </si>
  <si>
    <t>Malcolm</t>
  </si>
  <si>
    <t>Go For Launch</t>
  </si>
  <si>
    <t>Décollage Immédiat</t>
  </si>
  <si>
    <t>touktouk</t>
  </si>
  <si>
    <t>Go For Launch Ignition</t>
  </si>
  <si>
    <t>William A La Plage</t>
  </si>
  <si>
    <t>Raf</t>
  </si>
  <si>
    <t>Lancement Depuis Kourou</t>
  </si>
  <si>
    <t>Le Grand Départ</t>
  </si>
  <si>
    <t>Aujourd'hui Je Pars</t>
  </si>
  <si>
    <t>Le Casting</t>
  </si>
  <si>
    <t>Le Héros Victorieux</t>
  </si>
  <si>
    <t>Indien Bebop</t>
  </si>
  <si>
    <t>Screaming Avenger</t>
  </si>
  <si>
    <t>Le Justicier Masqué</t>
  </si>
  <si>
    <t>BM Forever</t>
  </si>
  <si>
    <t>Super Membré Man</t>
  </si>
  <si>
    <t>Captain America - Sentinel Of Liberty</t>
  </si>
  <si>
    <t>Little Diablo</t>
  </si>
  <si>
    <t>Il Est Ressucité</t>
  </si>
  <si>
    <t>La Chute</t>
  </si>
  <si>
    <t>Super Héros</t>
  </si>
  <si>
    <t>Ultra Flash Man</t>
  </si>
  <si>
    <t>Les Super Héros Improvisés</t>
  </si>
  <si>
    <t>Super Moi</t>
  </si>
  <si>
    <t>Silver Surfer</t>
  </si>
  <si>
    <t>Super Vilain</t>
  </si>
  <si>
    <t>Angel</t>
  </si>
  <si>
    <t>Welcome In Paradise Mister Magoo</t>
  </si>
  <si>
    <t>Le Paradis Sur Terre</t>
  </si>
  <si>
    <t>Stormbirds Combat Aérien</t>
  </si>
  <si>
    <t>Les Légumes Se Rosbiffent</t>
  </si>
  <si>
    <t>La Guerre En 7 Jours</t>
  </si>
  <si>
    <t>Guerre Imminente</t>
  </si>
  <si>
    <t>La Petite Fille De La Mer</t>
  </si>
  <si>
    <t>alex92</t>
  </si>
  <si>
    <t>Nostalgie d'Un Soir d'Eté</t>
  </si>
  <si>
    <t>L'Abonné Demandé N'Est Pas Disponible Pour Le Moment</t>
  </si>
  <si>
    <t>En Suspens</t>
  </si>
  <si>
    <t>Le Coma</t>
  </si>
  <si>
    <t>Delta</t>
  </si>
  <si>
    <t>Franck</t>
  </si>
  <si>
    <t>Night Jogging In Paris 2050</t>
  </si>
  <si>
    <t>Promenade Dans Paris</t>
  </si>
  <si>
    <t>Le Jardin Des Plantes</t>
  </si>
  <si>
    <t>In Paris</t>
  </si>
  <si>
    <t>Un Baiser à Paris</t>
  </si>
  <si>
    <t>Nanoune</t>
  </si>
  <si>
    <t>Clochette Et La Poudre Magique</t>
  </si>
  <si>
    <t>Olix14</t>
  </si>
  <si>
    <t>Dark Fever</t>
  </si>
  <si>
    <t>Dark Side Of Tinker Bell</t>
  </si>
  <si>
    <t>Tinkerbell's Slam With Ecstasys</t>
  </si>
  <si>
    <t>ClinggG</t>
  </si>
  <si>
    <t>La Fée N'Importe Quoi</t>
  </si>
  <si>
    <t>Lzn02</t>
  </si>
  <si>
    <t>Paradigme</t>
  </si>
  <si>
    <t>The Magic Book</t>
  </si>
  <si>
    <t>Another World</t>
  </si>
  <si>
    <t>Le Livre Magique</t>
  </si>
  <si>
    <t>Road Trip</t>
  </si>
  <si>
    <t>Wandering Alone</t>
  </si>
  <si>
    <t>Panne d'Essence Sur la Route 66</t>
  </si>
  <si>
    <t>La Route 66 m'a Tué</t>
  </si>
  <si>
    <t>La Voiture Etait Electrique</t>
  </si>
  <si>
    <t>Gente Dame, votre popotin mon coeur fait chavirer</t>
  </si>
  <si>
    <t>Rêve de Princesse</t>
  </si>
  <si>
    <t>Derrière le Château</t>
  </si>
  <si>
    <t>Médiébal</t>
  </si>
  <si>
    <t>Feel</t>
  </si>
  <si>
    <t>Aphro</t>
  </si>
  <si>
    <t>La Musique en T</t>
  </si>
  <si>
    <t>Maison Hantée de Série B</t>
  </si>
  <si>
    <t>Alex Kidd In Spectrum Castle</t>
  </si>
  <si>
    <t>Allawin</t>
  </si>
  <si>
    <t>Voyage Dans Les Temples Inca</t>
  </si>
  <si>
    <t>A La Recherche Des Mystérieuses Cités d'Or</t>
  </si>
  <si>
    <t>Greed Of A Thousand Sails</t>
  </si>
  <si>
    <t>Grand Condor</t>
  </si>
  <si>
    <t>Là Où Se Trouve Désormais l'Or Des Cités Inca</t>
  </si>
  <si>
    <t>Inca Ancestral</t>
  </si>
  <si>
    <t>Epic Quest</t>
  </si>
  <si>
    <t>Humiliation</t>
  </si>
  <si>
    <t>Dans Ta Gueule</t>
  </si>
  <si>
    <t>Humiliation et Coup de Stress</t>
  </si>
  <si>
    <t>Humiliated Heart</t>
  </si>
  <si>
    <t>Beatles Battle</t>
  </si>
  <si>
    <t>The Beatles - On My Way For Noctadventures</t>
  </si>
  <si>
    <t>Stay a While</t>
  </si>
  <si>
    <t>Ballade Pop Rock</t>
  </si>
  <si>
    <t>Yellow Pepper in The Sky</t>
  </si>
  <si>
    <t>La Cité Aquatique Otsoa</t>
  </si>
  <si>
    <t>tbop</t>
  </si>
  <si>
    <t>In Blue City We Are</t>
  </si>
  <si>
    <t>Aquatic Street Hero</t>
  </si>
  <si>
    <t>sforouhi</t>
  </si>
  <si>
    <t>Remembering Days Before The Last Wave</t>
  </si>
  <si>
    <t>Bridge To Atlantis</t>
  </si>
  <si>
    <t>Yonaguni</t>
  </si>
  <si>
    <t>Atlantis Les Ruines</t>
  </si>
  <si>
    <t>Atlantis Surfacing</t>
  </si>
  <si>
    <t>Soirée Barbecue-Pétanque</t>
  </si>
  <si>
    <t>El Mexicano</t>
  </si>
  <si>
    <t>Provence en Fin d'Après-Midi</t>
  </si>
  <si>
    <t>Mélodie Interdite</t>
  </si>
  <si>
    <t>La Mélodie Illicite</t>
  </si>
  <si>
    <t>Coco Loco</t>
  </si>
  <si>
    <t>Le Druide</t>
  </si>
  <si>
    <t>Gros Bélix</t>
  </si>
  <si>
    <t>Dr Jekyll et Mr Hyde à la Plage</t>
  </si>
  <si>
    <t>Hyde qui se Baigne</t>
  </si>
  <si>
    <t>The Beach in her Eyes</t>
  </si>
  <si>
    <t>Les 3 Mousquetaires</t>
  </si>
  <si>
    <t>Les 3 Moustiquaires</t>
  </si>
  <si>
    <t>Les 3 Mousses de Bière</t>
  </si>
  <si>
    <t>Musketeers Journey</t>
  </si>
  <si>
    <t>Atos Portos Aramis</t>
  </si>
  <si>
    <t>Mystic Cave</t>
  </si>
  <si>
    <t>Ali Baba</t>
  </si>
  <si>
    <t>Le Sanctuaire</t>
  </si>
  <si>
    <t>Mazeo</t>
  </si>
  <si>
    <t>Into the Cave</t>
  </si>
  <si>
    <t>Nicolas</t>
  </si>
  <si>
    <t>Jazzistic Cave</t>
  </si>
  <si>
    <t>Enigmatic Cavern</t>
  </si>
  <si>
    <t>Mystic Cave Entrée de la Grotte</t>
  </si>
  <si>
    <t>Mystic Cave L'Exploration</t>
  </si>
  <si>
    <t>Mystic Cave Neofart le Glacial Boss</t>
  </si>
  <si>
    <t>Mystic Cave Victory</t>
  </si>
  <si>
    <t>Mystic Cave Game Over</t>
  </si>
  <si>
    <t>Cavavin</t>
  </si>
  <si>
    <t>La Paix Revient dans le Métro</t>
  </si>
  <si>
    <t>Grand Nord</t>
  </si>
  <si>
    <t>Groenland Mania</t>
  </si>
  <si>
    <t>Mystic Place</t>
  </si>
  <si>
    <t>Cosmuniste Dub</t>
  </si>
  <si>
    <t>katchum</t>
  </si>
  <si>
    <t>Big Bang</t>
  </si>
  <si>
    <t>ADN Mitocosmogonal</t>
  </si>
  <si>
    <t>7 Jours de Création</t>
  </si>
  <si>
    <t>Humanity, The Beginning</t>
  </si>
  <si>
    <t>Shaping the World</t>
  </si>
  <si>
    <t>La Naissance du Monde</t>
  </si>
  <si>
    <t>The Golden Age of Life</t>
  </si>
  <si>
    <t>Cosmogonie</t>
  </si>
  <si>
    <t>Haiku</t>
  </si>
  <si>
    <t>Haiku de la Valse Sentimentale</t>
  </si>
  <si>
    <t>Haiku La Bataille en un Eclair</t>
  </si>
  <si>
    <t>Haiku Pluie de Mars</t>
  </si>
  <si>
    <t>Haiku La Nage du Poisson Céleste</t>
  </si>
  <si>
    <t>Haïkû</t>
  </si>
  <si>
    <t>Haiku Mourir Pour l'Autre</t>
  </si>
  <si>
    <t>Haiku L'Arrivée du Printemps</t>
  </si>
  <si>
    <t>Haiku Rebirth</t>
  </si>
  <si>
    <t>Inekari</t>
  </si>
  <si>
    <t>Akegata</t>
  </si>
  <si>
    <t>Valse Sentimentale</t>
  </si>
  <si>
    <t>La Valse des Zombies</t>
  </si>
  <si>
    <t>Poum Pouet Pouet</t>
  </si>
  <si>
    <t>La Valse Epineuse</t>
  </si>
  <si>
    <t>Demie Valse</t>
  </si>
  <si>
    <t>La Valse Sentimentale</t>
  </si>
  <si>
    <t>Prepare to Fight</t>
  </si>
  <si>
    <t>Warriors Mind</t>
  </si>
  <si>
    <t>Steps To War</t>
  </si>
  <si>
    <t>Marche Militaire</t>
  </si>
  <si>
    <t>A Leur Rencontre</t>
  </si>
  <si>
    <t>Le Tour du Monde en 80 Jours</t>
  </si>
  <si>
    <t>Au Middle de Nulle Part</t>
  </si>
  <si>
    <t>Tour du Monde en Dirigeable</t>
  </si>
  <si>
    <t>Fucking Hurricane</t>
  </si>
  <si>
    <t>La Tempête du Siècle</t>
  </si>
  <si>
    <t>Everest</t>
  </si>
  <si>
    <t>Pas Enneigés</t>
  </si>
  <si>
    <t>L'Ascension de l'Everest</t>
  </si>
  <si>
    <t>yafloyd</t>
  </si>
  <si>
    <t>La Grande Ascension</t>
  </si>
  <si>
    <t>Nursery Song</t>
  </si>
  <si>
    <t>A Ma Mère Disparue le Mois Dernier</t>
  </si>
  <si>
    <t>Daishizen</t>
  </si>
  <si>
    <t>Scottish Children</t>
  </si>
  <si>
    <t>Thomas</t>
  </si>
  <si>
    <t>Maman</t>
  </si>
  <si>
    <t>Free For All</t>
  </si>
  <si>
    <t>Chûte Libre</t>
  </si>
  <si>
    <t>Sans Parachute</t>
  </si>
  <si>
    <t>Le Grand Saut</t>
  </si>
  <si>
    <t>Princessyétu</t>
  </si>
  <si>
    <t>Forbidden Love</t>
  </si>
  <si>
    <t>Le Ménestrel et la Princesse</t>
  </si>
  <si>
    <t>Minstrel</t>
  </si>
  <si>
    <t>Vers un Monde Meilleur</t>
  </si>
  <si>
    <t>Vers un Meilleur Monde</t>
  </si>
  <si>
    <t>Pour un Monde Meilleur</t>
  </si>
  <si>
    <t>Here Come The Lights</t>
  </si>
  <si>
    <t>Marion</t>
  </si>
  <si>
    <t>Pour la Lumière</t>
  </si>
  <si>
    <t>Premiers Pas Sur la Lune</t>
  </si>
  <si>
    <t>I Travelled Miles on Da Moon Amstrong Version</t>
  </si>
  <si>
    <t>Discovery</t>
  </si>
  <si>
    <t>On a Marché sur la Lune</t>
  </si>
  <si>
    <t>Bain de Lune</t>
  </si>
  <si>
    <t>Walking on The Moon</t>
  </si>
  <si>
    <t>The Race</t>
  </si>
  <si>
    <t>Mamie Fait la Course GG</t>
  </si>
  <si>
    <t>The Great Moto Racing</t>
  </si>
  <si>
    <t>Dolphin Race</t>
  </si>
  <si>
    <t>Super Chocobo VS Tigatssa Kart 64</t>
  </si>
  <si>
    <t>Race</t>
  </si>
  <si>
    <t>Rabbis Race</t>
  </si>
  <si>
    <t>Le Lièvre et la Tortue</t>
  </si>
  <si>
    <t>Super Doudoune Racing Allstars</t>
  </si>
  <si>
    <t>Indiana Relou et le Temple Ketejustakote</t>
  </si>
  <si>
    <t>We Meet Again Dr Jones</t>
  </si>
  <si>
    <t>Remi59</t>
  </si>
  <si>
    <t>Aztec Temple</t>
  </si>
  <si>
    <t>Journey To E Kh Go Thar Nis</t>
  </si>
  <si>
    <t>Temple Perdu</t>
  </si>
  <si>
    <t>David</t>
  </si>
  <si>
    <t>La Quête Sans Nom</t>
  </si>
  <si>
    <t>L'Expédition</t>
  </si>
  <si>
    <t>A la Recherche du temple Perdu</t>
  </si>
  <si>
    <t>Le Temple Mystérieux</t>
  </si>
  <si>
    <t>Bambi Dans la Jungle</t>
  </si>
  <si>
    <t>Le Complot du Majordome L'Assiette Empoisonnée</t>
  </si>
  <si>
    <t>Betrayed</t>
  </si>
  <si>
    <t>Le Majordome Cambrioleur</t>
  </si>
  <si>
    <t>Henri et l'Ascenseur aux Ecstasys</t>
  </si>
  <si>
    <t>Le Complot du Majordome</t>
  </si>
  <si>
    <t>Sombre Complot</t>
  </si>
  <si>
    <t>Double Concert pour Concertations Suspectes</t>
  </si>
  <si>
    <t>Nuclear Panic</t>
  </si>
  <si>
    <t>Reviens Chichi</t>
  </si>
  <si>
    <t>Nuclear Meltdown WTF</t>
  </si>
  <si>
    <t>Le Quiproquo de l'Apocalypse</t>
  </si>
  <si>
    <t>Grozob le Clown Dépressif</t>
  </si>
  <si>
    <t>Being a Clown Has no Future</t>
  </si>
  <si>
    <t>Achille et la Maison de Retraite aux Ecstasys</t>
  </si>
  <si>
    <t>Triste Cloownesquerie</t>
  </si>
  <si>
    <t>L'Accordéon à Souvenir</t>
  </si>
  <si>
    <t>Le Clown Sans Rire</t>
  </si>
  <si>
    <t>La Complainte du Clown</t>
  </si>
  <si>
    <t>OrangeCatz</t>
  </si>
  <si>
    <t>Quelque Part Entre Neptune et Pluton</t>
  </si>
  <si>
    <t>Les Aventuriers du Noctaventure Introduction</t>
  </si>
  <si>
    <t>Les Aventuriers du Noctaventure Voyage à la Vitesse de la Lumière</t>
  </si>
  <si>
    <t>Lumotach Hyperspace Cruiser</t>
  </si>
  <si>
    <t>Voyage</t>
  </si>
  <si>
    <t>Hyperdrive</t>
  </si>
  <si>
    <t>Time Travel</t>
  </si>
  <si>
    <t>Caca Vitesse Lente</t>
  </si>
  <si>
    <t>VoyageMC2</t>
  </si>
  <si>
    <t>Sailing in the Sun</t>
  </si>
  <si>
    <t>Sailing to Eternity</t>
  </si>
  <si>
    <t>Hotel Fun Bar Pursuit II</t>
  </si>
  <si>
    <t>L'Espion Beurré</t>
  </si>
  <si>
    <t>Filature</t>
  </si>
  <si>
    <t>The Unza Unza Gypsy Train From the Sun to Midgard</t>
  </si>
  <si>
    <t>Le Train Inter Stellaire</t>
  </si>
  <si>
    <t>Space Tchou Tchou</t>
  </si>
  <si>
    <t>A Bord du Train 87</t>
  </si>
  <si>
    <t>Engage</t>
  </si>
  <si>
    <t>Lady Winter</t>
  </si>
  <si>
    <t>Ice Queen</t>
  </si>
  <si>
    <t>Resurection of The Frozen Queen</t>
  </si>
  <si>
    <t>Reine de Glace</t>
  </si>
  <si>
    <t>La Reine des Neiges</t>
  </si>
  <si>
    <t>Reine des Neiges</t>
  </si>
  <si>
    <t>Une Danse avec la Mort</t>
  </si>
  <si>
    <t>Morphina</t>
  </si>
  <si>
    <t>Vive les Vacances</t>
  </si>
  <si>
    <t>Holiday at Squaw Valley</t>
  </si>
  <si>
    <t>Je me Réveille il est Midi</t>
  </si>
  <si>
    <t>Io</t>
  </si>
  <si>
    <t>La Musique en Fête</t>
  </si>
  <si>
    <t>Childrens Suite For Piano - 1 Waltz</t>
  </si>
  <si>
    <t>Fête à la Saucisse</t>
  </si>
  <si>
    <t>Estabe</t>
  </si>
  <si>
    <t>Au Coeur des Croisades</t>
  </si>
  <si>
    <t>Heart of Crusiders</t>
  </si>
  <si>
    <t>N'Import Nawak Total HS</t>
  </si>
  <si>
    <t>Croisade</t>
  </si>
  <si>
    <t>Kira</t>
  </si>
  <si>
    <t>Croisades</t>
  </si>
  <si>
    <t>Lazarof</t>
  </si>
  <si>
    <t>The Battle of Petra</t>
  </si>
  <si>
    <t>To Leave Africa</t>
  </si>
  <si>
    <t>Le Voyage Sans Retour</t>
  </si>
  <si>
    <t>Cotton Farm</t>
  </si>
  <si>
    <t>Dark Dan</t>
  </si>
  <si>
    <t>American Fields</t>
  </si>
  <si>
    <t>De la Savane aux Champs de Coton Par Kunta Kinte</t>
  </si>
  <si>
    <t>Slavery</t>
  </si>
  <si>
    <t>Autumn Leaves</t>
  </si>
  <si>
    <t>La Renaissance du Dieu</t>
  </si>
  <si>
    <t>Essoussi M. Habib</t>
  </si>
  <si>
    <t>L'Eveil de Cthulhu</t>
  </si>
  <si>
    <t>sinnay</t>
  </si>
  <si>
    <t>Akashic Memory</t>
  </si>
  <si>
    <t>Call of Cthulhu</t>
  </si>
  <si>
    <t>Poême Symphonique</t>
  </si>
  <si>
    <t>Silence</t>
  </si>
  <si>
    <t>Le Démon Approche</t>
  </si>
  <si>
    <t>L'Inis de Faust</t>
  </si>
  <si>
    <t>Poême Pour Satan</t>
  </si>
  <si>
    <t>In the Glory of the Devil</t>
  </si>
  <si>
    <t>Poême Satanique</t>
  </si>
  <si>
    <t>Lettre à Mon Ami</t>
  </si>
  <si>
    <t>Sanctus</t>
  </si>
  <si>
    <t>Meet the Devil</t>
  </si>
  <si>
    <t>Enter the Abyss</t>
  </si>
  <si>
    <t>You Ugly Mother</t>
  </si>
  <si>
    <t>Aliens In The Abyss</t>
  </si>
  <si>
    <t>Aliens In The Abyss Part1 The Arrival</t>
  </si>
  <si>
    <t>Aliens In The Abyss Part2 The Attack</t>
  </si>
  <si>
    <t>Aliens In The Abyss Part3 Final</t>
  </si>
  <si>
    <t>Wiped Out</t>
  </si>
  <si>
    <t>Nico-Saru</t>
  </si>
  <si>
    <t>Blue in Green</t>
  </si>
  <si>
    <t>Aliens in The Abyss</t>
  </si>
  <si>
    <t>Denys</t>
  </si>
  <si>
    <t>Patrick et Lulu</t>
  </si>
  <si>
    <t>First Love</t>
  </si>
  <si>
    <t>True Love</t>
  </si>
  <si>
    <t>Premier Amour</t>
  </si>
  <si>
    <t>Remembers</t>
  </si>
  <si>
    <t>Ephémère Amour</t>
  </si>
  <si>
    <t>A la Rescousse</t>
  </si>
  <si>
    <t>Emergency</t>
  </si>
  <si>
    <t>Les Pompiers</t>
  </si>
  <si>
    <t>Sumo Gong Gong</t>
  </si>
  <si>
    <t>Sumo</t>
  </si>
  <si>
    <t>Combo Sumo</t>
  </si>
  <si>
    <t>S'Hume Ô Tôt Riz</t>
  </si>
  <si>
    <t>Flash Sumo</t>
  </si>
  <si>
    <t>Last Battle</t>
  </si>
  <si>
    <t>Combat Sumo</t>
  </si>
  <si>
    <t>Stupid Dream Machine Will You Work</t>
  </si>
  <si>
    <t>L'Usine à Rêves</t>
  </si>
  <si>
    <t>Dream Factory</t>
  </si>
  <si>
    <t>Calculating and Rendering Dream Unit</t>
  </si>
  <si>
    <t>MidnightSon</t>
  </si>
  <si>
    <t>The Dream Factory</t>
  </si>
  <si>
    <t>Rêve</t>
  </si>
  <si>
    <t>Machine à Rêves</t>
  </si>
  <si>
    <t>Chasse à l'Homme</t>
  </si>
  <si>
    <t>Hum Mom I Found a Cute Tiny Hopping Puppy Wolf in the Bushes</t>
  </si>
  <si>
    <t>Louyétu</t>
  </si>
  <si>
    <t>L'Histoire du Petit Berger qui s'Ennuyait</t>
  </si>
  <si>
    <t>Rêve Sans Fin</t>
  </si>
  <si>
    <t>Wake Up</t>
  </si>
  <si>
    <t>Lundi 6h30, Putain de Réveil</t>
  </si>
  <si>
    <t>Ik Kan Niet Meer Wakker Worden</t>
  </si>
  <si>
    <t>6 Heures du Mat</t>
  </si>
  <si>
    <t>Argh</t>
  </si>
  <si>
    <t>Passage Through the Snow</t>
  </si>
  <si>
    <t>River</t>
  </si>
  <si>
    <t>La Migration Préhistorique</t>
  </si>
  <si>
    <t>La Migration du Troupeau</t>
  </si>
  <si>
    <t>Wild</t>
  </si>
  <si>
    <t>La Migration de mon Troupeau</t>
  </si>
  <si>
    <t>Infiltration Ninja</t>
  </si>
  <si>
    <t>Snake No Jutsu</t>
  </si>
  <si>
    <t>Ninja Infiltration</t>
  </si>
  <si>
    <t>Pris en Embuscade</t>
  </si>
  <si>
    <t>En Vacances à Costa Del Sol</t>
  </si>
  <si>
    <t>Far Away From Paris</t>
  </si>
  <si>
    <t>The Blue Resort</t>
  </si>
  <si>
    <t>The Future Brings Hope</t>
  </si>
  <si>
    <t>Cachot</t>
  </si>
  <si>
    <t>In Jail</t>
  </si>
  <si>
    <t>Le Rêve de la Liberté</t>
  </si>
  <si>
    <t>Powa87</t>
  </si>
  <si>
    <t>Je Suis Innocent mais la Porte est Close sur ma Solitude</t>
  </si>
  <si>
    <t>Le Secret de l'Alchimiste</t>
  </si>
  <si>
    <t>Al le Chimiste</t>
  </si>
  <si>
    <t>Le Terrible Secret de la Pierre Philosophale</t>
  </si>
  <si>
    <t>L'Absorption de l'Elixir des Morts</t>
  </si>
  <si>
    <t>avril.thierry</t>
  </si>
  <si>
    <t>Abrrracada-Boum</t>
  </si>
  <si>
    <t>Le Mystérieux Laboratoire de l'Alchimiste</t>
  </si>
  <si>
    <t>Resurrected by the Philosophers Stone</t>
  </si>
  <si>
    <t>Laurent</t>
  </si>
  <si>
    <t>Alchimie</t>
  </si>
  <si>
    <t>Avaritia</t>
  </si>
  <si>
    <t>La Luxure</t>
  </si>
  <si>
    <t>La Colère</t>
  </si>
  <si>
    <t>Envy</t>
  </si>
  <si>
    <t>Triomphe de l'Orgueilleux Prince des Nains</t>
  </si>
  <si>
    <t>La Paresse</t>
  </si>
  <si>
    <t>L'Orgue-Oeil</t>
  </si>
  <si>
    <t>Le Compositeur Avare</t>
  </si>
  <si>
    <t>Maudite Asmodée</t>
  </si>
  <si>
    <t>Wrath</t>
  </si>
  <si>
    <t>Commérages</t>
  </si>
  <si>
    <t>Aimée et la Maison de Retraite aux Ecstasys</t>
  </si>
  <si>
    <t>Thé, Spéculos et Commérages</t>
  </si>
  <si>
    <t>PG Time</t>
  </si>
  <si>
    <t>Tea Time's Quarrel</t>
  </si>
  <si>
    <t>Thé et Ragots</t>
  </si>
  <si>
    <t>Tea And Margarita</t>
  </si>
  <si>
    <t>La Bonne Société</t>
  </si>
  <si>
    <t>Blabla</t>
  </si>
  <si>
    <t>Frais Potins et Frais Potages</t>
  </si>
  <si>
    <t>Commérages Autour du Thé</t>
  </si>
  <si>
    <t>Cendrillon au Bal</t>
  </si>
  <si>
    <t>Cendrillon</t>
  </si>
  <si>
    <t>Cendrillon's Dream</t>
  </si>
  <si>
    <t>En Attendant Minuit</t>
  </si>
  <si>
    <t>Les Deux Soeurs</t>
  </si>
  <si>
    <t>La Nuit à Deux</t>
  </si>
  <si>
    <t>LLB</t>
  </si>
  <si>
    <t>Citrouille de Minuit</t>
  </si>
  <si>
    <t>Adagio Molto Expressivo e Maestoso</t>
  </si>
  <si>
    <t>Romantic Rendez-Vous</t>
  </si>
  <si>
    <t>Dans le Carosse Jusqu'au Château</t>
  </si>
  <si>
    <t>Cendrillon et le Prince Cendrier</t>
  </si>
  <si>
    <t>Arabian Ride</t>
  </si>
  <si>
    <t>Cavalcade</t>
  </si>
  <si>
    <t>Chevauchée</t>
  </si>
  <si>
    <t>Premier Cavalier de l'Apocalypse</t>
  </si>
  <si>
    <t>Vers le Toit du Monde</t>
  </si>
  <si>
    <t>Cavalier au Salop</t>
  </si>
  <si>
    <t>La Charge Etincelante des Chevaliers de Mimbre</t>
  </si>
  <si>
    <t>Galop</t>
  </si>
  <si>
    <t>Nom Aurore Prénom Boréale</t>
  </si>
  <si>
    <t>Aurore Boréale</t>
  </si>
  <si>
    <t>Aurore Tribale</t>
  </si>
  <si>
    <t>L'Aurore Boréale</t>
  </si>
  <si>
    <t>Aurore</t>
  </si>
  <si>
    <t>Horreur Boréale</t>
  </si>
  <si>
    <t>I-War</t>
  </si>
  <si>
    <t>Robotic War Human Theme</t>
  </si>
  <si>
    <t>Robotic War The End</t>
  </si>
  <si>
    <t>Raise a Dancing Army of Robots</t>
  </si>
  <si>
    <t>Robot War</t>
  </si>
  <si>
    <t>Robotic War Robots Theme</t>
  </si>
  <si>
    <t>Chasse Amoureuse</t>
  </si>
  <si>
    <t>Le Sang de ma Belle</t>
  </si>
  <si>
    <t>Trop Belle à Croquer</t>
  </si>
  <si>
    <t>Vampire Amoureux</t>
  </si>
  <si>
    <t>Le Vampire Amoureux</t>
  </si>
  <si>
    <t>Kawaii Kitten</t>
  </si>
  <si>
    <t>Chamignon</t>
  </si>
  <si>
    <t>Kawaii</t>
  </si>
  <si>
    <t>Jack</t>
  </si>
  <si>
    <t>La Ville en Sucre</t>
  </si>
  <si>
    <t>Candy Village</t>
  </si>
  <si>
    <t>Sukarina - La Ville en Sucre</t>
  </si>
  <si>
    <t>Parmi les Nuages</t>
  </si>
  <si>
    <t>Icare</t>
  </si>
  <si>
    <t>Escaping From Daedalus</t>
  </si>
  <si>
    <t>L'Envol d'Icare</t>
  </si>
  <si>
    <t>La Folie du Fêtard Suicidiaire</t>
  </si>
  <si>
    <t>Overdose au Carnaval de Rio</t>
  </si>
  <si>
    <t>L'Île du Vieux Pirate</t>
  </si>
  <si>
    <t>La Mort de Rackham le Rouge</t>
  </si>
  <si>
    <t>L'Île aux Squelettes</t>
  </si>
  <si>
    <t>Chippendales Sous les Spotlights</t>
  </si>
  <si>
    <t>Les Souris Vertes au Macumba Club</t>
  </si>
  <si>
    <t>Chippendales</t>
  </si>
  <si>
    <t>The Duel</t>
  </si>
  <si>
    <t>Romain</t>
  </si>
  <si>
    <t>Bienvenue au Saloon</t>
  </si>
  <si>
    <t>Western</t>
  </si>
  <si>
    <t>Duel</t>
  </si>
  <si>
    <t>Decisive Duel</t>
  </si>
  <si>
    <t>Airship</t>
  </si>
  <si>
    <t>Power of Hug</t>
  </si>
  <si>
    <t>Together Again</t>
  </si>
  <si>
    <t>Friendship</t>
  </si>
  <si>
    <t>Tendres Retrouvailles</t>
  </si>
  <si>
    <t>La Danse du Gorille</t>
  </si>
  <si>
    <t>A Night in the Jungle</t>
  </si>
  <si>
    <t>Souvenir d'un Flirt</t>
  </si>
  <si>
    <t>Dance of the Puppets</t>
  </si>
  <si>
    <t>Le Spectacle</t>
  </si>
  <si>
    <t>Berceuse</t>
  </si>
  <si>
    <t>Les Marionnettes</t>
  </si>
  <si>
    <t>Sous-Marin</t>
  </si>
  <si>
    <t>Submarine</t>
  </si>
  <si>
    <t>Le Sous-Marin Orgueilleux</t>
  </si>
  <si>
    <t>Poseïdon</t>
  </si>
  <si>
    <t>L'Orgueilleux Sous-Marin</t>
  </si>
  <si>
    <t>Armageddon, a New Sky, a New Earth</t>
  </si>
  <si>
    <t>La Fin du Monde</t>
  </si>
  <si>
    <t>gaetan</t>
  </si>
  <si>
    <t>La Fin de Mon Monde</t>
  </si>
  <si>
    <t>Hatred</t>
  </si>
  <si>
    <t>Expedition</t>
  </si>
  <si>
    <t>La Traversée du Désert</t>
  </si>
  <si>
    <t>jerochan</t>
  </si>
  <si>
    <t>Odyssea</t>
  </si>
  <si>
    <t>Through the Desert</t>
  </si>
  <si>
    <t>Hope</t>
  </si>
  <si>
    <t>Le Pervers Noël</t>
  </si>
  <si>
    <t>kos-mos</t>
  </si>
  <si>
    <t>Xmas</t>
  </si>
  <si>
    <t>Le Dragon</t>
  </si>
  <si>
    <t>Black Dragon</t>
  </si>
  <si>
    <t>Guardian</t>
  </si>
  <si>
    <t>The Guardian</t>
  </si>
  <si>
    <t>Flight of the Dragon</t>
  </si>
  <si>
    <t>Face the Dragon</t>
  </si>
  <si>
    <t>Le Dernier Dragon</t>
  </si>
  <si>
    <t>POL</t>
  </si>
  <si>
    <t>Inaki et le Dragon Blanc</t>
  </si>
  <si>
    <t>Dragon's Awakening</t>
  </si>
  <si>
    <t>Traderaid</t>
  </si>
  <si>
    <t>Light Speed</t>
  </si>
  <si>
    <t>Vitesse Lumière</t>
  </si>
  <si>
    <t>Lumière</t>
  </si>
  <si>
    <t>To The Light</t>
  </si>
  <si>
    <t>Voyage à la Vitesse de la Lumière</t>
  </si>
  <si>
    <t>Dans l'Espace il fait Sombre</t>
  </si>
  <si>
    <t>Light Speed Highway Performance</t>
  </si>
  <si>
    <t>Le Verger Enchanté</t>
  </si>
  <si>
    <t>Les Créatures Fruitières</t>
  </si>
  <si>
    <t>Inhabited Woods</t>
  </si>
  <si>
    <t>Nv35 Le Combat de Sumos</t>
  </si>
  <si>
    <t>Nv52 Fausse Alerte Nucléaire</t>
  </si>
  <si>
    <t>Nv60 Maman</t>
  </si>
  <si>
    <t>Nv73 Le Village des Irréductibles Gaulois</t>
  </si>
  <si>
    <t>Nv124 Le Vaisseau Fantôme</t>
  </si>
  <si>
    <t>Nv135 Le Dernier Repos</t>
  </si>
  <si>
    <t>Nv138 Bienvenue à Vegas</t>
  </si>
  <si>
    <t xml:space="preserve">N9 Le Détective Privé </t>
  </si>
  <si>
    <t xml:space="preserve">N8 Le Port </t>
  </si>
  <si>
    <t xml:space="preserve">N7 Le Prélude </t>
  </si>
  <si>
    <t xml:space="preserve">N6 Les Terres Celtes </t>
  </si>
  <si>
    <t xml:space="preserve">N5 Le Conte de Noël  </t>
  </si>
  <si>
    <t>Forum III</t>
  </si>
  <si>
    <t>Forum IV</t>
  </si>
  <si>
    <t>Forum II</t>
  </si>
  <si>
    <t>Forum I</t>
  </si>
  <si>
    <t>Noctaventure</t>
  </si>
  <si>
    <t>Theme</t>
  </si>
  <si>
    <t>soheil</t>
  </si>
  <si>
    <t>nakano</t>
  </si>
  <si>
    <t>lucky</t>
  </si>
  <si>
    <t>setzer</t>
  </si>
  <si>
    <t>franck</t>
  </si>
  <si>
    <t>malcom</t>
  </si>
  <si>
    <t>nicosaru</t>
  </si>
  <si>
    <t>shadoko</t>
  </si>
  <si>
    <t>francois</t>
  </si>
  <si>
    <t xml:space="preserve">Du 18/10/2008 au 28/06/2009 </t>
  </si>
  <si>
    <t>(blank)</t>
  </si>
  <si>
    <t>par Setzer</t>
  </si>
  <si>
    <t>par Francois</t>
  </si>
  <si>
    <t>par Raul</t>
  </si>
  <si>
    <t>Philobae</t>
  </si>
  <si>
    <t>Nv177 Exploration de la Planète Mars</t>
  </si>
  <si>
    <t xml:space="preserve">N15 L'Egypte </t>
  </si>
  <si>
    <t xml:space="preserve">N16 1,2,3... 1,2,3...  </t>
  </si>
  <si>
    <t xml:space="preserve">N17 Les Signes du Zodiaque </t>
  </si>
  <si>
    <t xml:space="preserve">N18 Halloween </t>
  </si>
  <si>
    <t xml:space="preserve">N19 L'Horloge </t>
  </si>
  <si>
    <t>Noctaventures</t>
  </si>
  <si>
    <t>Kaztix</t>
  </si>
  <si>
    <t>n1</t>
  </si>
  <si>
    <t>n2</t>
  </si>
  <si>
    <t>n3</t>
  </si>
  <si>
    <t>n10</t>
  </si>
  <si>
    <t>n11</t>
  </si>
  <si>
    <t>n12</t>
  </si>
  <si>
    <t>n15</t>
  </si>
  <si>
    <t>clash notation</t>
  </si>
  <si>
    <t>Date</t>
  </si>
  <si>
    <t>Generation</t>
  </si>
  <si>
    <t>Composer</t>
  </si>
  <si>
    <t xml:space="preserve">Forum I </t>
  </si>
  <si>
    <t>Promo 2008</t>
  </si>
  <si>
    <t>Promo 2009</t>
  </si>
  <si>
    <t>Promo 2010</t>
  </si>
  <si>
    <t>Promo 2012</t>
  </si>
  <si>
    <t>Promo 2015</t>
  </si>
  <si>
    <t>#</t>
  </si>
  <si>
    <t>a rajouter :</t>
  </si>
  <si>
    <t>Debut</t>
  </si>
  <si>
    <t>year</t>
  </si>
  <si>
    <t>month</t>
  </si>
  <si>
    <t>date</t>
  </si>
  <si>
    <t>miss</t>
  </si>
  <si>
    <t>total</t>
  </si>
  <si>
    <t>Row Labels</t>
  </si>
  <si>
    <t>Grand Total</t>
  </si>
  <si>
    <t>Sum of Forum I</t>
  </si>
  <si>
    <t>Values</t>
  </si>
  <si>
    <t>Sum of Forum III</t>
  </si>
  <si>
    <t>Sum of Noctaventure</t>
  </si>
  <si>
    <t>Sum of Promo 2008</t>
  </si>
  <si>
    <t>Sum of Promo 2009</t>
  </si>
  <si>
    <t>Sum of Promo 2010</t>
  </si>
  <si>
    <t>Sum of Promo 2012</t>
  </si>
  <si>
    <t>Sum of Promo 2015</t>
  </si>
  <si>
    <t>Total</t>
  </si>
  <si>
    <t>Cumul</t>
  </si>
  <si>
    <t>01/17/2013</t>
  </si>
  <si>
    <t>par Diblawak</t>
  </si>
  <si>
    <t>par Otsoa</t>
  </si>
  <si>
    <t>Position</t>
  </si>
  <si>
    <t>Pseudonyme</t>
  </si>
  <si>
    <t>Points</t>
  </si>
  <si>
    <t>par Mr Chir**c</t>
  </si>
  <si>
    <t>centenaire</t>
  </si>
  <si>
    <t>Messages in episode forum</t>
  </si>
  <si>
    <t>Louis-Gramgroum</t>
  </si>
  <si>
    <t>Christophe-Shinji</t>
  </si>
  <si>
    <t>Valmon-Luckymog</t>
  </si>
  <si>
    <t>Zobiwan-Scatman</t>
  </si>
  <si>
    <t>discussion notation</t>
  </si>
  <si>
    <t>RELOADED</t>
  </si>
  <si>
    <t>Type</t>
  </si>
  <si>
    <t>1-Nocturne</t>
  </si>
  <si>
    <t>Episode et lien</t>
  </si>
  <si>
    <t>Donneur de theme</t>
  </si>
  <si>
    <t>2-Fil Rouge</t>
  </si>
  <si>
    <t>3-Blitz</t>
  </si>
  <si>
    <t>4-Noctaventure</t>
  </si>
  <si>
    <t>Nurykabe-Morusque</t>
  </si>
  <si>
    <t>Nv</t>
  </si>
  <si>
    <t>N</t>
  </si>
  <si>
    <t>Fatcat</t>
  </si>
  <si>
    <t>Nv178 Les Jouets se Réveillent la Nuit</t>
  </si>
  <si>
    <t>Nv179 La Croisière Bucolique Tourne au Naufrage</t>
  </si>
  <si>
    <t>Cameleo</t>
  </si>
  <si>
    <t>Sherlock</t>
  </si>
  <si>
    <t>Switch, fatcat</t>
  </si>
  <si>
    <t>Nv180 La Complainte du Nounours Abandonné</t>
  </si>
  <si>
    <t>Nv181 Traqué par les Oiseaux d'Acier</t>
  </si>
  <si>
    <t>Nv182 Le Temple de la Lune</t>
  </si>
  <si>
    <t>Nv183 Le Chat et la Souris</t>
  </si>
  <si>
    <t>SwaP</t>
  </si>
  <si>
    <t>Nv184 La Cascade Observée</t>
  </si>
  <si>
    <t>Nv185 Super Nocta Kart</t>
  </si>
  <si>
    <t>Smorizet</t>
  </si>
  <si>
    <t>TOT</t>
  </si>
  <si>
    <t>Nv186 Le Jurassique</t>
  </si>
  <si>
    <t xml:space="preserve"> </t>
  </si>
  <si>
    <t>FatCat</t>
  </si>
  <si>
    <t>http://noctaventures.com/ligue</t>
  </si>
  <si>
    <t>La rivière de la mort</t>
  </si>
  <si>
    <t xml:space="preserve">Nuit d'ivresse au grand Hotel </t>
  </si>
  <si>
    <t>Chute éternelle</t>
  </si>
  <si>
    <t>La naissance du monstre</t>
  </si>
  <si>
    <t>Oú sont mes clés</t>
  </si>
  <si>
    <t>Réveil aux catacombes</t>
  </si>
  <si>
    <t>Avalé par le monstre</t>
  </si>
  <si>
    <t>Panique à la rédaction</t>
  </si>
  <si>
    <t>Tempête de coton</t>
  </si>
  <si>
    <t>Esprit es tu là ?</t>
  </si>
  <si>
    <t>Le palais des malices</t>
  </si>
  <si>
    <t>Le jardin extraordinaire</t>
  </si>
  <si>
    <t>Le grand soir</t>
  </si>
  <si>
    <t>Nv187 Cauchemar Burlesque</t>
  </si>
  <si>
    <t>with composers</t>
  </si>
  <si>
    <t>Nv188 Le Petit Chaperon Rouge</t>
  </si>
  <si>
    <t>Nv189 Le Passage de la Comète</t>
  </si>
  <si>
    <t>Swisscompo</t>
  </si>
  <si>
    <t>Clepto</t>
  </si>
  <si>
    <t>http://www.noctaventures.com/mp3/Blitz/</t>
  </si>
  <si>
    <t>B01%20Alex92%20-%20blitz.mp3</t>
  </si>
  <si>
    <t>B01%20Francois%20-%20des_dalles.mp3</t>
  </si>
  <si>
    <t>B01%20Kachum%20-%20labyrinth.mp3</t>
  </si>
  <si>
    <t>B01%20Luckymog%20-%20Labyrinthe.mp3</t>
  </si>
  <si>
    <t>B01%20Malcom%20-%20labyrinthe.mp3</t>
  </si>
  <si>
    <t>B01%20Nakano%20-%20Blitz_1-Le_Labyrinthe.mp3</t>
  </si>
  <si>
    <t>B01%20Raul%20-%20Labyrinthe.mp3</t>
  </si>
  <si>
    <t>B02%20Fran%c3%a7ois%20-%20ETTelephoneHipHop.mp3</t>
  </si>
  <si>
    <t>B02%20Raul%20-%20ExTrAtErReStRe.mp3</t>
  </si>
  <si>
    <t>B02%20Shadoko%20-%20Le%20Jazz%20de%20l'extraterrestre.mp3</t>
  </si>
  <si>
    <t>B03%20Fran%c3%a7ois%20-%20otages.mp3</t>
  </si>
  <si>
    <t>B03%20Raul%20-%20Prisedotages.mp3</t>
  </si>
  <si>
    <t>B04%20Alex92%20-%20Le_Train_Fant%c3%b4me_de_la_f%c3%aate_forraine.mp3</t>
  </si>
  <si>
    <t>B04%20Diblawak%20-%20Explorus.-01.mp3</t>
  </si>
  <si>
    <t>B04%20Raul%20-%20TrainFantome.mp3</t>
  </si>
  <si>
    <t>B04%20Setzer%20-%2007-09-05%20-%20B4%20Le%20train%20fantome.mp3</t>
  </si>
  <si>
    <t>B05%20Alex%20-%20ph.ogg</t>
  </si>
  <si>
    <t>B05%20Diblawak%20-%20Pearl-Harbor.mp3</t>
  </si>
  <si>
    <t>B05%20Shadoko%20-%20Une%20Perle%20%c3%a0%20Rebors.mp3</t>
  </si>
  <si>
    <t>B06%20Alex92%20-%20Blitz6%20-%20Nouveau%20Monde,%20et....mp3</t>
  </si>
  <si>
    <t>B06%20Diblawak%20-%20TNW.mp3</t>
  </si>
  <si>
    <t>B06%20Lzn02%20-%20Blitz%20-%20Les%20Nouvelles%20Etendues.mp3</t>
  </si>
  <si>
    <t>B06%20MidnightSon%20-%20B6%20-%20The%20New%20World%20-%202609-07.mp3</t>
  </si>
  <si>
    <t>B07%20Alex92%20-%20B7-The_Fall_of_The_Dark_Lord.mp3</t>
  </si>
  <si>
    <t>B07%20Fran%c3%a7ois%20-%20Alone%20in%20the%20dark.mp3</t>
  </si>
  <si>
    <t>B07%20Lzn02%20-%20LuciferAeternam.mp3</t>
  </si>
  <si>
    <t>B07%20Raf21%20-%20Lucifer%20-%20une%20vie%20avant%20la%20chute.mp3</t>
  </si>
  <si>
    <t>B07%20Raul%20-%20Lucifer.mp3</t>
  </si>
  <si>
    <t>B08%20Alex%20-%20B8%20-%20Master%20System%20wipwizent.mp3</t>
  </si>
  <si>
    <t>B08%20Coco%20Loco%20-%20moto.mp3</t>
  </si>
  <si>
    <t>B08%20Dark%20Dan%20-%20GraciueusesCourbesDesMotosDansLeVent.mp3</t>
  </si>
  <si>
    <t>B08%20Diblawak%20-%20MotoRace.mp3</t>
  </si>
  <si>
    <t>B08%20Fran%c3%a7ois%20-%20highwaytoheaven.mp3</t>
  </si>
  <si>
    <t>B08%20Louis%20-%20the_great_moto_racing.mp3</t>
  </si>
  <si>
    <t>B08%20Philip%20-%20IDidItForTheLulz.mp3</t>
  </si>
  <si>
    <t>B08%20Raf%20-%20moto%20psych%c3%a9d%c3%a9lique.mp3</t>
  </si>
  <si>
    <t>B08%20Raul%20-%20EgyptianMotoRace.mp3</t>
  </si>
  <si>
    <t>B08%20Shadoko%20-%20Les%20Moto-Crottes%20Se%20Font%20Une%20Ride.mp3</t>
  </si>
  <si>
    <t>B09%20Alex92%20-%20totallycrap.wav.mp3</t>
  </si>
  <si>
    <t>B09%20Luckymog%20-%20Freaky_Night.mp3</t>
  </si>
  <si>
    <t>B09%20Raf21%20-%20Move%20your%20body.mp3</t>
  </si>
  <si>
    <t>B09%20Shadoko%20-%20La%20Dancefaune%20et%20la%20Danceflore.mp3</t>
  </si>
  <si>
    <t>B09%20francois%20-%20Nique%20ta%20M%c3%a8re,%20Vivaldi%20!%20.mp3</t>
  </si>
  <si>
    <t>B09%20midnight.mp3</t>
  </si>
  <si>
    <t>B10%20Luckymog%20-%20Peplum.mp3</t>
  </si>
  <si>
    <t>B10%20francois%20-%20CesardRock.mp3</t>
  </si>
  <si>
    <t>B11%20Francois%20-%20chrisandjill.mp3</t>
  </si>
  <si>
    <t>B11%20Raul%20-%20Zombis.mp3</t>
  </si>
  <si>
    <t>B12%20Francois%20-%20Le%20Bourdon%20au%20Slip%20Vert%20.mp3</t>
  </si>
  <si>
    <t>B12%20Shadoko%20-%20Monsieur%20Super.mp3</t>
  </si>
  <si>
    <t>B12%20Stellar%20-%20Super%20H%c3%a9ros%20.mp3</t>
  </si>
  <si>
    <t>B13%20Francois%20-%20Quand%20mon%20grand-p%c3%a8re%20siffle.mp3</t>
  </si>
  <si>
    <t>B13%20LuckyMog%20-%20Le%20Disque%20de%20Papy.mp3</t>
  </si>
  <si>
    <t>B13%20Raul%20-%20Radotages%20&amp;amp;%20Failles%20Spatio-Temporelles%20OU%20Comment%20Remettre%20Son%20Papy%20Sur%20Les%20Rails.mp3</t>
  </si>
  <si>
    <t>B13%20Shadoko%20-%20Du%20Tr%c3%a8s%20Vieux%20au%20Vieux.mp3</t>
  </si>
  <si>
    <t>B14%20Alex92%20-%20La_Parade_Plate.mp3</t>
  </si>
  <si>
    <t>B14%20Francois%20-%20president.mp3</t>
  </si>
  <si>
    <t>B15%20Francois%20-%20la_fabuleuse_bataille_des_fourmis_contre_les_guepes.mp3</t>
  </si>
  <si>
    <t>B15%20Nico_Saru%20-%20L'attaque%20des%20fourmis.mp3</t>
  </si>
  <si>
    <t>B15%20Nicolas_Ferranti_-_04-09-18_-_la_bataille_des_coquelicots.mp3</t>
  </si>
  <si>
    <t>B15%20Phanoo%20-%20L'Invasion%20des%20fourmis%20corrig%c3%a9e.mp3</t>
  </si>
  <si>
    <t>B15%20Raul%20-%20Fourmis.mp3</t>
  </si>
  <si>
    <t>B15%20la_fabuleuse_bataille_des_fourmis_contre_les_guepes.mp3</t>
  </si>
  <si>
    <t>B16%20Francois%20-%20La%20Rache%20du%20N%c3%a9ant%20Dental%20(Hasseloff%20contre%20Les%20Aventuriers).mp3</t>
  </si>
  <si>
    <t>B16%20Raul%20-%20Pr%c3%a9histoire.mp3</t>
  </si>
  <si>
    <t>B16%20Sahila%20-%20Pr%c3%a9histoire.mp3</t>
  </si>
  <si>
    <t>B17%20David%20-%20J'prends%20juste%20un%20p'tit%20truc....mp3</t>
  </si>
  <si>
    <t>B17%20Francois%20-%20...%20et%20pourtant,%20la%20vache%20!.mp3</t>
  </si>
  <si>
    <t>B17%20Luckymog%20-%20Thank%20you%20mr%20Hofmann.mp3</t>
  </si>
  <si>
    <t>B17%20Phanoo%20-%20Bizzarizo.mp3</t>
  </si>
  <si>
    <t>B17%20Sahila%20-%20Ze%20Trip.mp3</t>
  </si>
  <si>
    <t>B17%20Shadoko%20-%20Psykokouak.mp3</t>
  </si>
  <si>
    <t>B18%20Cl%c3%a9ment%20le%20D%c3%a9ment%20-%20Badache.mp3</t>
  </si>
  <si>
    <t>B18%20Dark%20mental%20Dan%20-%20THeTroBieNAveNtuR.mp3</t>
  </si>
  <si>
    <t>B18%20Fonduduphaphanoo%20-%20Les%20Aventures%20du%20P'tit%20Arthur.mp3</t>
  </si>
  <si>
    <t>B18%20Foufou%20vraiment%20Loco%20-%20Les%20Aventures%20de%20l'Idiot%20du%20Village.mp3</t>
  </si>
  <si>
    <t>B18%20Francois%20Chirac%20-%20Les%20Aventures%20de%20Babachirac.mp3</t>
  </si>
  <si>
    <t>B18%20Luckymooooooog%20-%20Les%20Aventures%20de%20l'Idiot%20du%20Village.mp3</t>
  </si>
  <si>
    <t>B19%20Francois%20-%20B19%20-%20still%20more%20singing.mp3</t>
  </si>
  <si>
    <t>B19%20Phanoo%20-%20B19%20-%20bataille%20risquee%20mais%20recompensee.mp3</t>
  </si>
  <si>
    <t>B19%20Setzer%20-%20B19%20-%20Theme%20pour%20variations%20-%20Medievale.mp3</t>
  </si>
  <si>
    <t>B19%20Setzer%20-%20B19%20-%20Version%20Gregor.mp3</t>
  </si>
  <si>
    <t>B19%20Shadoko%20-%20Les4Elements.mp3</t>
  </si>
  <si>
    <t>B21%20DiJi%20bakalex92%20-%20Prout.mp3</t>
  </si>
  <si>
    <t>B21%20Fran%c3%a7ois%20Chirac%20-%20Les%20Vacances%20de%20J@cquot.mp3</t>
  </si>
  <si>
    <t>B21%20Inspecteur%20Dib%20%20Le%20Tube%20de%20l'Et%c3%a9.mp3</t>
  </si>
  <si>
    <t>B21%20Shi%20Shu%20Sha%20Do%20Ki%20-%20Zi%20Za%20Zu%20Zi.mp3</t>
  </si>
  <si>
    <t>B21%20francois_integration.mp3</t>
  </si>
  <si>
    <t>B22%20Rouge%20Laffrontement.mp3</t>
  </si>
  <si>
    <t>B22%20Vert%20l_affrontement.mp3</t>
  </si>
  <si>
    <t>B22%20Violet%20haHAhaHAhaHAhaHAhaHAhaHa.mp3</t>
  </si>
  <si>
    <t>B22%20bleus%20dieux.mp3</t>
  </si>
  <si>
    <t>B01 Alex92 - blitz</t>
  </si>
  <si>
    <t>B01 Francois - des_dalles</t>
  </si>
  <si>
    <t>B01 Kachum - labyrinth</t>
  </si>
  <si>
    <t>B01 Luckymog - Labyrinthe</t>
  </si>
  <si>
    <t>B01 Malcom - labyrinthe</t>
  </si>
  <si>
    <t>B01 Nakano - Blitz_1-Le_Labyrinthe</t>
  </si>
  <si>
    <t>B01 Raul - Labyrinthe</t>
  </si>
  <si>
    <t>B02 Francois - ETTelephoneHipHop</t>
  </si>
  <si>
    <t>B02 Raul - ExTrAtErReStRe</t>
  </si>
  <si>
    <t>B02 Shadoko - Le Jazz de l'extraterrestre</t>
  </si>
  <si>
    <t>B03 Francois - otages</t>
  </si>
  <si>
    <t>B03 Raul - Prisedotages</t>
  </si>
  <si>
    <t>B04 Alex92 - Le_Train_Fantome_de_la_fete_forraine</t>
  </si>
  <si>
    <t>B04 Diblawak - Explorus.-01</t>
  </si>
  <si>
    <t>B04 Raul - TrainFantome</t>
  </si>
  <si>
    <t>B04 Setzer - 07-09-05 - B4 Le train fantome</t>
  </si>
  <si>
    <t>B05 Alex - ph.ogg</t>
  </si>
  <si>
    <t>B05 Diblawak - Pearl-Harbor</t>
  </si>
  <si>
    <t>B05 Shadoko - Une Perle a Rebors</t>
  </si>
  <si>
    <t>B06 Alex92 - Blitz6 - Nouveau Monde, et...</t>
  </si>
  <si>
    <t>B06 Diblawak - TNW</t>
  </si>
  <si>
    <t>B06 Lzn02 - Blitz - Les Nouvelles Etendues</t>
  </si>
  <si>
    <t>B06 MidnightSon - B6 - The New World - 2609-07</t>
  </si>
  <si>
    <t>B07 Alex92 - B7-The_Fall_of_The_Dark_Lord</t>
  </si>
  <si>
    <t>B07 Francois - Alone in the dark</t>
  </si>
  <si>
    <t>B07 Lzn02 - LuciferAeternam</t>
  </si>
  <si>
    <t>B07 Raf21 - Lucifer - une vie avant la chute</t>
  </si>
  <si>
    <t>B07 Raul - Lucifer</t>
  </si>
  <si>
    <t>B08 Alex - B8 - Master System wipwizent</t>
  </si>
  <si>
    <t>B08 Coco Loco - moto</t>
  </si>
  <si>
    <t>B08 Dark Dan - GraciueusesCourbesDesMotosDansLeVent</t>
  </si>
  <si>
    <t>B08 Diblawak - MotoRace</t>
  </si>
  <si>
    <t>B08 Francois - highwaytoheaven</t>
  </si>
  <si>
    <t>B08 Louis - the_great_moto_racing</t>
  </si>
  <si>
    <t>B08 Philip - IDidItForTheLulz</t>
  </si>
  <si>
    <t>B08 Raf - moto psychedelique</t>
  </si>
  <si>
    <t>B08 Raul - EgyptianMotoRace</t>
  </si>
  <si>
    <t>B08 Shadoko - Les Moto-Crottes Se Font Une Ride</t>
  </si>
  <si>
    <t>B09 Alex92 - totallycrap.wav</t>
  </si>
  <si>
    <t>B09 Luckymog - Freaky_Night</t>
  </si>
  <si>
    <t>B09 Raf21 - Move your body</t>
  </si>
  <si>
    <t>B09 Shadoko - La Dancefaune et la Danceflore</t>
  </si>
  <si>
    <t xml:space="preserve">B09 francois - Nique ta Mere, Vivaldi ! </t>
  </si>
  <si>
    <t>B09 midnight</t>
  </si>
  <si>
    <t>B10 Luckymog - Peplum</t>
  </si>
  <si>
    <t>B10 francois - CesardRock</t>
  </si>
  <si>
    <t>B11 Francois - chrisandjill</t>
  </si>
  <si>
    <t>B11 Raul - Zombis</t>
  </si>
  <si>
    <t xml:space="preserve">B12 Francois - Le Bourdon au Slip Vert </t>
  </si>
  <si>
    <t>B12 Shadoko - Monsieur Super</t>
  </si>
  <si>
    <t xml:space="preserve">B12 Stellar - Super Heros </t>
  </si>
  <si>
    <t>B13 Francois - Quand mon grand-pere siffle</t>
  </si>
  <si>
    <t>B13 LuckyMog - Le Disque de Papy</t>
  </si>
  <si>
    <t>B13 Raul - Radotages &amp;amp; Failles Spatio-Temporelles OU Comment Remettre Son Papy Sur Les Rails</t>
  </si>
  <si>
    <t>B13 Shadoko - Du Tres Vieux au Vieux</t>
  </si>
  <si>
    <t>B14 Alex92 - La_Parade_Plate</t>
  </si>
  <si>
    <t>B14 Francois - president</t>
  </si>
  <si>
    <t>B15 Francois - la_fabuleuse_bataille_des_fourmis_contre_les_guepes</t>
  </si>
  <si>
    <t>B15 Nico_Saru - L'attaque des fourmis</t>
  </si>
  <si>
    <t>B15 Nicolas_Ferranti_-_04-09-18_-_la_bataille_des_coquelicots</t>
  </si>
  <si>
    <t xml:space="preserve">B15 Phanoo - L'Invasion des fourmis </t>
  </si>
  <si>
    <t>B15 Raul - Fourmis</t>
  </si>
  <si>
    <t>B15 la_fabuleuse_bataille_des_fourmis_contre_les_guepes</t>
  </si>
  <si>
    <t>B16 Francois - La Rache du N%c3%a9ant Dental (Hasseloff contre Les Aventuriers)</t>
  </si>
  <si>
    <t>B16 Raul - Prehistoire</t>
  </si>
  <si>
    <t>B16 Sahila - Prehistoire</t>
  </si>
  <si>
    <t>B17 David - J'prends juste un p'tit truc...</t>
  </si>
  <si>
    <t>B17 Francois - ... et pourtant, la vache !</t>
  </si>
  <si>
    <t>B17 Luckymog - Thank you mr Hofmann</t>
  </si>
  <si>
    <t>B17 Phanoo - Bizzarizo</t>
  </si>
  <si>
    <t>B17 Sahila - Ze Trip</t>
  </si>
  <si>
    <t>B17 Shadoko - Psykokouak</t>
  </si>
  <si>
    <t>B18 Clement le Dement - Badache</t>
  </si>
  <si>
    <t>B18 Dark mental Dan - THeTroBieNAveNtuR</t>
  </si>
  <si>
    <t>B18 Fonduduphaphanoo - Les Aventures du P'tit Arthur</t>
  </si>
  <si>
    <t>B18 Foufou vraiment Loco - Les Aventures de l'Idiot du Village</t>
  </si>
  <si>
    <t>B18 Francois Chirac - Les Aventures de Babachirac</t>
  </si>
  <si>
    <t>B18 Luckymooooooog - Les Aventures de l'Idiot du Village</t>
  </si>
  <si>
    <t>B19 Francois - B19 - still more singing</t>
  </si>
  <si>
    <t>B19 Phanoo - B19 - bataille risquee mais recompensee</t>
  </si>
  <si>
    <t>B19 Setzer - B19 - Theme pour variations - Medievale</t>
  </si>
  <si>
    <t>B19 Setzer - B19 - Version Gregor</t>
  </si>
  <si>
    <t>B19 Shadoko - Les4Elements</t>
  </si>
  <si>
    <t>B21 DiJi bakalex92 - Prout</t>
  </si>
  <si>
    <t>B21 Francois Chirac - Les Vacances de J@cquot</t>
  </si>
  <si>
    <t>B21 Inspecteur Dib  Le Tube de l'Ete</t>
  </si>
  <si>
    <t>B21 Shi Shu Sha Do Ki - Zi Za Zu Zi</t>
  </si>
  <si>
    <t>B21 francois_integration</t>
  </si>
  <si>
    <t>B22 Rouge Laffrontement</t>
  </si>
  <si>
    <t>B22 Vert l_affrontement</t>
  </si>
  <si>
    <t>B22 Violet haHAhaHAhaHAhaHAhaHAhaHa</t>
  </si>
  <si>
    <t>B22 bleus dieux</t>
  </si>
  <si>
    <t xml:space="preserve">Blitz </t>
  </si>
  <si>
    <t>[edit Setzer 2018]</t>
  </si>
  <si>
    <t>Nv190 Les Esprits de la Forêt</t>
  </si>
  <si>
    <t>Nv191 Duel de Jedi</t>
  </si>
  <si>
    <t>florent83</t>
  </si>
  <si>
    <t>ElMexicano</t>
  </si>
  <si>
    <t>R12 Compo sur Vidéo (Corpsland)</t>
  </si>
  <si>
    <t>Du 21/7/2018 au 29/07/2018</t>
  </si>
  <si>
    <t>Lien mp3 repares ?</t>
  </si>
  <si>
    <t>Evenement</t>
  </si>
  <si>
    <t>Vote amendement art. 7</t>
  </si>
  <si>
    <t>Nv195 La Marche du Carnaval des Monstres</t>
  </si>
  <si>
    <t>Nv194 Le Pouvoir de l'Esprit</t>
  </si>
  <si>
    <t>Nv193 Quand Charlie rencontre Norman (Ou la ruée vers l'or 2)</t>
  </si>
  <si>
    <t>Nv192 Métro, Boulot, Dodo</t>
  </si>
  <si>
    <t>Supetrikeur</t>
  </si>
  <si>
    <t>Harmochopin, Supertrikeur et Florent</t>
  </si>
  <si>
    <t>supertrikeur</t>
  </si>
  <si>
    <t>Hugues sans commentaires</t>
  </si>
  <si>
    <t>Hugues sans commentaires, mis hors podium</t>
  </si>
  <si>
    <t>Hugues (destitue faute de commentaire)</t>
  </si>
  <si>
    <t>Nv197 Le Casse</t>
  </si>
  <si>
    <t>Pardizen</t>
  </si>
  <si>
    <t>Nv196 Le Verre de Trop</t>
  </si>
  <si>
    <t>Nv198 Les Aventuriers du Peuple Maya</t>
  </si>
  <si>
    <t>Nv199 Les 4 Éléments</t>
  </si>
  <si>
    <t>Orient excess</t>
  </si>
  <si>
    <t>bicentenaire</t>
  </si>
  <si>
    <t>Nv201 La Ruée Vers l'Or</t>
  </si>
  <si>
    <t>Nv202 Le Mangeur d'Hommes</t>
  </si>
  <si>
    <t>Nv203 Le Monde Truqué</t>
  </si>
  <si>
    <t>Nv203 rate : Les aventures du sultan Shâriyâr</t>
  </si>
  <si>
    <t>Nv200 Le Temple de la Lune</t>
  </si>
  <si>
    <t>votation</t>
  </si>
  <si>
    <t>supertrikeur + Setzer</t>
  </si>
  <si>
    <t>203toc</t>
  </si>
  <si>
    <t>Nv204 La Planète Interdite</t>
  </si>
  <si>
    <t>Nv205 Les Montagnes Hallucinées : La Descente</t>
  </si>
  <si>
    <t>Nv206 La Poursuite Cartoonesque</t>
  </si>
  <si>
    <t xml:space="preserve">florent83 </t>
  </si>
  <si>
    <t>Otsoa</t>
  </si>
  <si>
    <t>Yannou</t>
  </si>
  <si>
    <t>Orangecatz</t>
  </si>
  <si>
    <t>Florent83</t>
  </si>
  <si>
    <t>liste defaut</t>
  </si>
  <si>
    <t>Nv213 À l'Abordage !</t>
  </si>
  <si>
    <t>Nv212 Hymne de Mars</t>
  </si>
  <si>
    <t>Nv211 Le Dernier Magicien</t>
  </si>
  <si>
    <t>narco</t>
  </si>
  <si>
    <t>Nv210 Ulysse aux portes du royaume d’hadès</t>
  </si>
  <si>
    <t>florent</t>
  </si>
  <si>
    <t>Nv209 Le Fond Marin</t>
  </si>
  <si>
    <t>Hugues/AIVA</t>
  </si>
  <si>
    <t>Nv208 Super-Sports</t>
  </si>
  <si>
    <t>Nv207 Avec la force d'un Cyclone</t>
  </si>
  <si>
    <t>yafloyd/Yannou</t>
  </si>
  <si>
    <t>15 sept: Carte nocta (visite de Denys, Louis, Nakano, Shadoko</t>
  </si>
  <si>
    <t>Nv214 Réaction en Chaîne</t>
  </si>
  <si>
    <t>Nv215 Le Monde d'Après</t>
  </si>
  <si>
    <t>Nv216 Voyage en Italie</t>
  </si>
  <si>
    <t>Nv217 Le Générique des Infos</t>
  </si>
  <si>
    <t>Nv219 La Montagne du Dragon</t>
  </si>
  <si>
    <t>Nv220 Go to the West</t>
  </si>
  <si>
    <t>Nv218 L'Île Inconnue</t>
  </si>
  <si>
    <t>Nv221 Mouvement de Panique</t>
  </si>
  <si>
    <t>Nv222 Seul Face à l’Océan</t>
  </si>
  <si>
    <t>Nv223 Une Musique Extraterrestre</t>
  </si>
  <si>
    <t>Nv224 Éruption</t>
  </si>
  <si>
    <t>Hugues X3</t>
  </si>
  <si>
    <t>Nv225 Seul Contre 300</t>
  </si>
  <si>
    <t>Nv226 De l'Autre Coté du Miroir</t>
  </si>
  <si>
    <t>Hugues X4 ! Roflmao</t>
  </si>
  <si>
    <t>Nv227 La Rivière aux Piranhas</t>
  </si>
  <si>
    <t>Noctaventure seule, sans Nocturnes</t>
  </si>
  <si>
    <t>Setzer loul</t>
  </si>
  <si>
    <t>Nv228 Pyromaniac</t>
  </si>
  <si>
    <t>Nv229 Les Roses Carnivores</t>
  </si>
  <si>
    <t>Nv230 La Bataille de Goldorak</t>
  </si>
  <si>
    <t>theme &amp; compos</t>
  </si>
  <si>
    <t>podium &amp; nouveau</t>
  </si>
  <si>
    <t>Nv231 La Dernière Blague du Joker</t>
  </si>
  <si>
    <t>Nb participants</t>
  </si>
  <si>
    <t>Participants</t>
  </si>
  <si>
    <t>Compos</t>
  </si>
  <si>
    <t>Sum of Messages</t>
  </si>
  <si>
    <t>Sum of Participants</t>
  </si>
  <si>
    <t>Sum of Compos</t>
  </si>
  <si>
    <t>Month</t>
  </si>
  <si>
    <t>Promo 2017</t>
  </si>
  <si>
    <t>Sum of Promo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</si>
</sst>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&quot;Q&quot;#,##0_);\(&quot;Q&quot;#,##0\)"/>
    <numFmt numFmtId="166" formatCode="_(&quot;$&quot;* #,##0.00_);_(&quot;$&quot;* \(#,##0.00\);_(&quot;$&quot;* &quot;-&quot;??_);_(@_)"/>
    <numFmt numFmtId="167" formatCode="[$-F800]dddd\,\ mmmm\ dd\,\ yyyy"/>
    <numFmt numFmtId="168" formatCode="_-* #,##0_-;\-* #,##0_-;_-* &quot;-&quot;??_-;_-@_-"/>
    <numFmt numFmtId="169" formatCode="0.0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theme="1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16"/>
      <name val="Arial"/>
      <family val="2"/>
    </font>
    <font>
      <b/>
      <sz val="11"/>
      <color indexed="63"/>
      <name val="Calibri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theme="0" tint="-0.499984740745262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7592"/>
        <bgColor indexed="64"/>
      </patternFill>
    </fill>
    <fill>
      <patternFill patternType="solid">
        <fgColor rgb="FF007792"/>
        <bgColor indexed="64"/>
      </patternFill>
    </fill>
    <fill>
      <patternFill patternType="lightVertical">
        <fgColor indexed="48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2F0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rgb="FFF28E1C"/>
      </left>
      <right style="medium">
        <color rgb="FFF28E1C"/>
      </right>
      <top style="medium">
        <color rgb="FFF28E1C"/>
      </top>
      <bottom style="medium">
        <color rgb="FFF28E1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2" applyNumberFormat="0" applyAlignment="0"/>
    <xf numFmtId="0" fontId="11" fillId="24" borderId="2" applyNumberFormat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25" borderId="3" applyNumberFormat="0" applyAlignment="0" applyProtection="0"/>
    <xf numFmtId="0" fontId="12" fillId="25" borderId="3" applyNumberFormat="0" applyAlignment="0" applyProtection="0"/>
    <xf numFmtId="0" fontId="13" fillId="26" borderId="4" applyNumberFormat="0" applyAlignment="0" applyProtection="0"/>
    <xf numFmtId="0" fontId="13" fillId="26" borderId="4" applyNumberFormat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11" borderId="3" applyNumberFormat="0" applyAlignment="0" applyProtection="0"/>
    <xf numFmtId="0" fontId="19" fillId="11" borderId="3" applyNumberFormat="0" applyAlignment="0" applyProtection="0"/>
    <xf numFmtId="0" fontId="6" fillId="27" borderId="8" applyNumberFormat="0" applyFont="0" applyBorder="0" applyAlignment="0" applyProtection="0">
      <alignment horizontal="right" vertical="top"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 applyNumberFormat="0" applyAlignment="0"/>
    <xf numFmtId="0" fontId="1" fillId="0" borderId="0"/>
    <xf numFmtId="0" fontId="1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21" fillId="25" borderId="10" applyNumberFormat="0"/>
    <xf numFmtId="0" fontId="22" fillId="25" borderId="11" applyNumberFormat="0" applyAlignment="0" applyProtection="0"/>
    <xf numFmtId="0" fontId="22" fillId="25" borderId="1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0" fontId="23" fillId="28" borderId="0"/>
    <xf numFmtId="0" fontId="24" fillId="28" borderId="0"/>
    <xf numFmtId="0" fontId="25" fillId="28" borderId="0"/>
    <xf numFmtId="0" fontId="26" fillId="28" borderId="12" applyNumberFormat="0">
      <alignment horizontal="center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4">
      <alignment horizontal="center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quotePrefix="1"/>
    <xf numFmtId="0" fontId="8" fillId="0" borderId="0" xfId="1"/>
    <xf numFmtId="167" fontId="0" fillId="0" borderId="0" xfId="0" applyNumberFormat="1"/>
    <xf numFmtId="14" fontId="0" fillId="0" borderId="0" xfId="0" applyNumberFormat="1"/>
    <xf numFmtId="0" fontId="0" fillId="31" borderId="0" xfId="0" applyFill="1"/>
    <xf numFmtId="0" fontId="0" fillId="0" borderId="12" xfId="0" applyBorder="1"/>
    <xf numFmtId="0" fontId="8" fillId="0" borderId="12" xfId="1" applyBorder="1"/>
    <xf numFmtId="14" fontId="0" fillId="31" borderId="12" xfId="0" applyNumberFormat="1" applyFill="1" applyBorder="1"/>
    <xf numFmtId="0" fontId="31" fillId="30" borderId="12" xfId="0" applyFont="1" applyFill="1" applyBorder="1" applyAlignment="1">
      <alignment horizontal="left" indent="1"/>
    </xf>
    <xf numFmtId="167" fontId="31" fillId="30" borderId="12" xfId="0" applyNumberFormat="1" applyFont="1" applyFill="1" applyBorder="1"/>
    <xf numFmtId="0" fontId="32" fillId="0" borderId="0" xfId="0" applyFont="1"/>
    <xf numFmtId="168" fontId="0" fillId="0" borderId="0" xfId="119" applyNumberFormat="1" applyFont="1"/>
    <xf numFmtId="168" fontId="31" fillId="30" borderId="12" xfId="119" applyNumberFormat="1" applyFont="1" applyFill="1" applyBorder="1"/>
    <xf numFmtId="168" fontId="0" fillId="31" borderId="12" xfId="119" applyNumberFormat="1" applyFont="1" applyFill="1" applyBorder="1"/>
    <xf numFmtId="168" fontId="0" fillId="0" borderId="12" xfId="119" applyNumberFormat="1" applyFont="1" applyBorder="1"/>
    <xf numFmtId="168" fontId="0" fillId="0" borderId="12" xfId="119" applyNumberFormat="1" applyFont="1" applyBorder="1" applyAlignment="1">
      <alignment horizontal="left" indent="2"/>
    </xf>
    <xf numFmtId="0" fontId="0" fillId="0" borderId="12" xfId="0" applyBorder="1" applyAlignment="1">
      <alignment horizontal="left" indent="1"/>
    </xf>
    <xf numFmtId="0" fontId="31" fillId="0" borderId="0" xfId="0" applyFont="1"/>
    <xf numFmtId="168" fontId="0" fillId="0" borderId="15" xfId="119" applyNumberFormat="1" applyFont="1" applyBorder="1"/>
    <xf numFmtId="0" fontId="0" fillId="0" borderId="0" xfId="0" applyAlignment="1">
      <alignment horizontal="left"/>
    </xf>
    <xf numFmtId="168" fontId="31" fillId="30" borderId="12" xfId="119" applyNumberFormat="1" applyFont="1" applyFill="1" applyBorder="1" applyAlignment="1">
      <alignment horizontal="left"/>
    </xf>
    <xf numFmtId="0" fontId="33" fillId="0" borderId="0" xfId="0" applyFont="1"/>
    <xf numFmtId="0" fontId="31" fillId="0" borderId="0" xfId="0" applyFont="1" applyAlignment="1"/>
    <xf numFmtId="0" fontId="31" fillId="0" borderId="12" xfId="0" applyFont="1" applyBorder="1" applyAlignment="1"/>
    <xf numFmtId="0" fontId="0" fillId="0" borderId="12" xfId="0" applyBorder="1" applyAlignment="1"/>
    <xf numFmtId="0" fontId="0" fillId="30" borderId="0" xfId="0" applyFill="1"/>
    <xf numFmtId="168" fontId="31" fillId="30" borderId="12" xfId="119" applyNumberFormat="1" applyFont="1" applyFill="1" applyBorder="1" applyAlignment="1"/>
    <xf numFmtId="49" fontId="31" fillId="30" borderId="12" xfId="119" applyNumberFormat="1" applyFont="1" applyFill="1" applyBorder="1" applyAlignment="1">
      <alignment horizontal="left"/>
    </xf>
    <xf numFmtId="0" fontId="0" fillId="0" borderId="16" xfId="0" applyFill="1" applyBorder="1"/>
    <xf numFmtId="168" fontId="31" fillId="0" borderId="0" xfId="119" applyNumberFormat="1" applyFont="1" applyAlignment="1">
      <alignment horizontal="left" indent="1"/>
    </xf>
    <xf numFmtId="0" fontId="31" fillId="0" borderId="12" xfId="0" applyFont="1" applyBorder="1"/>
    <xf numFmtId="0" fontId="0" fillId="0" borderId="12" xfId="0" applyFont="1" applyBorder="1" applyAlignment="1"/>
    <xf numFmtId="0" fontId="0" fillId="0" borderId="12" xfId="0" applyFont="1" applyBorder="1"/>
    <xf numFmtId="0" fontId="37" fillId="32" borderId="12" xfId="0" applyFont="1" applyFill="1" applyBorder="1" applyAlignment="1">
      <alignment horizontal="left"/>
    </xf>
    <xf numFmtId="0" fontId="37" fillId="32" borderId="0" xfId="0" applyFont="1" applyFill="1" applyAlignment="1">
      <alignment horizontal="left"/>
    </xf>
    <xf numFmtId="0" fontId="31" fillId="0" borderId="15" xfId="0" applyFont="1" applyBorder="1" applyAlignment="1"/>
    <xf numFmtId="0" fontId="0" fillId="0" borderId="15" xfId="0" applyBorder="1"/>
    <xf numFmtId="0" fontId="0" fillId="32" borderId="0" xfId="0" applyFill="1"/>
    <xf numFmtId="0" fontId="36" fillId="0" borderId="0" xfId="0" applyFont="1"/>
    <xf numFmtId="0" fontId="36" fillId="32" borderId="0" xfId="0" applyFont="1" applyFill="1"/>
    <xf numFmtId="0" fontId="0" fillId="33" borderId="0" xfId="0" applyFill="1"/>
    <xf numFmtId="0" fontId="36" fillId="33" borderId="0" xfId="0" applyFont="1" applyFill="1"/>
    <xf numFmtId="0" fontId="0" fillId="34" borderId="0" xfId="0" applyFill="1"/>
    <xf numFmtId="0" fontId="36" fillId="34" borderId="0" xfId="0" applyFont="1" applyFill="1"/>
    <xf numFmtId="0" fontId="0" fillId="35" borderId="0" xfId="0" applyFill="1"/>
    <xf numFmtId="0" fontId="0" fillId="36" borderId="0" xfId="0" applyFill="1"/>
    <xf numFmtId="0" fontId="0" fillId="0" borderId="15" xfId="0" applyFont="1" applyBorder="1"/>
    <xf numFmtId="0" fontId="31" fillId="0" borderId="0" xfId="119" applyNumberFormat="1" applyFont="1" applyAlignment="1">
      <alignment horizontal="left" indent="1"/>
    </xf>
    <xf numFmtId="14" fontId="0" fillId="31" borderId="23" xfId="0" applyNumberFormat="1" applyFill="1" applyBorder="1"/>
    <xf numFmtId="0" fontId="0" fillId="0" borderId="23" xfId="0" applyBorder="1"/>
    <xf numFmtId="0" fontId="0" fillId="0" borderId="25" xfId="0" applyBorder="1"/>
    <xf numFmtId="0" fontId="36" fillId="30" borderId="26" xfId="0" applyFont="1" applyFill="1" applyBorder="1"/>
    <xf numFmtId="14" fontId="0" fillId="31" borderId="27" xfId="0" applyNumberFormat="1" applyFill="1" applyBorder="1"/>
    <xf numFmtId="0" fontId="37" fillId="32" borderId="28" xfId="0" applyFont="1" applyFill="1" applyBorder="1" applyAlignment="1">
      <alignment horizontal="left"/>
    </xf>
    <xf numFmtId="0" fontId="0" fillId="0" borderId="27" xfId="0" applyBorder="1"/>
    <xf numFmtId="0" fontId="0" fillId="0" borderId="29" xfId="0" applyBorder="1"/>
    <xf numFmtId="0" fontId="0" fillId="0" borderId="26" xfId="0" applyBorder="1"/>
    <xf numFmtId="0" fontId="0" fillId="0" borderId="23" xfId="0" applyFont="1" applyBorder="1"/>
    <xf numFmtId="0" fontId="31" fillId="0" borderId="23" xfId="0" applyFont="1" applyBorder="1"/>
    <xf numFmtId="0" fontId="0" fillId="0" borderId="25" xfId="0" applyFont="1" applyBorder="1"/>
    <xf numFmtId="0" fontId="36" fillId="33" borderId="26" xfId="0" applyFont="1" applyFill="1" applyBorder="1"/>
    <xf numFmtId="0" fontId="0" fillId="0" borderId="27" xfId="0" applyFont="1" applyBorder="1"/>
    <xf numFmtId="0" fontId="0" fillId="0" borderId="29" xfId="0" applyFont="1" applyBorder="1"/>
    <xf numFmtId="0" fontId="31" fillId="0" borderId="27" xfId="0" applyFont="1" applyBorder="1"/>
    <xf numFmtId="0" fontId="31" fillId="0" borderId="26" xfId="0" applyFont="1" applyBorder="1"/>
    <xf numFmtId="0" fontId="31" fillId="0" borderId="12" xfId="0" applyFont="1" applyFill="1" applyBorder="1" applyAlignment="1"/>
    <xf numFmtId="0" fontId="36" fillId="0" borderId="0" xfId="0" applyFont="1" applyFill="1"/>
    <xf numFmtId="0" fontId="36" fillId="0" borderId="26" xfId="0" applyFont="1" applyFill="1" applyBorder="1"/>
    <xf numFmtId="0" fontId="31" fillId="0" borderId="0" xfId="0" applyFont="1" applyBorder="1" applyAlignment="1"/>
    <xf numFmtId="0" fontId="31" fillId="0" borderId="0" xfId="0" applyFont="1" applyBorder="1"/>
    <xf numFmtId="0" fontId="0" fillId="0" borderId="0" xfId="0" applyBorder="1"/>
    <xf numFmtId="0" fontId="36" fillId="0" borderId="12" xfId="0" applyFont="1" applyFill="1" applyBorder="1"/>
    <xf numFmtId="0" fontId="31" fillId="0" borderId="0" xfId="0" applyFont="1" applyFill="1" applyBorder="1"/>
    <xf numFmtId="0" fontId="38" fillId="32" borderId="12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31" fillId="37" borderId="12" xfId="0" applyFont="1" applyFill="1" applyBorder="1"/>
    <xf numFmtId="0" fontId="0" fillId="38" borderId="0" xfId="0" applyFill="1"/>
    <xf numFmtId="0" fontId="36" fillId="38" borderId="0" xfId="0" applyFont="1" applyFill="1"/>
    <xf numFmtId="0" fontId="36" fillId="36" borderId="0" xfId="0" applyFont="1" applyFill="1"/>
    <xf numFmtId="0" fontId="0" fillId="39" borderId="0" xfId="0" applyFill="1"/>
    <xf numFmtId="0" fontId="0" fillId="0" borderId="0" xfId="0" applyFont="1"/>
    <xf numFmtId="0" fontId="39" fillId="32" borderId="0" xfId="0" applyFont="1" applyFill="1"/>
    <xf numFmtId="0" fontId="37" fillId="32" borderId="0" xfId="0" applyFont="1" applyFill="1"/>
    <xf numFmtId="9" fontId="0" fillId="0" borderId="0" xfId="120" applyFont="1"/>
    <xf numFmtId="0" fontId="40" fillId="40" borderId="30" xfId="0" applyFont="1" applyFill="1" applyBorder="1" applyAlignment="1"/>
    <xf numFmtId="0" fontId="41" fillId="40" borderId="30" xfId="0" applyFont="1" applyFill="1" applyBorder="1" applyAlignment="1">
      <alignment horizontal="center"/>
    </xf>
    <xf numFmtId="0" fontId="41" fillId="40" borderId="30" xfId="0" applyFont="1" applyFill="1" applyBorder="1" applyAlignment="1"/>
    <xf numFmtId="14" fontId="0" fillId="0" borderId="12" xfId="0" applyNumberFormat="1" applyFill="1" applyBorder="1"/>
    <xf numFmtId="14" fontId="0" fillId="0" borderId="15" xfId="0" applyNumberFormat="1" applyFill="1" applyBorder="1"/>
    <xf numFmtId="1" fontId="42" fillId="0" borderId="12" xfId="0" applyNumberFormat="1" applyFont="1" applyFill="1" applyBorder="1"/>
    <xf numFmtId="14" fontId="42" fillId="0" borderId="12" xfId="0" applyNumberFormat="1" applyFont="1" applyFill="1" applyBorder="1"/>
    <xf numFmtId="0" fontId="43" fillId="0" borderId="0" xfId="0" applyFont="1" applyAlignment="1">
      <alignment horizontal="left" indent="1"/>
    </xf>
    <xf numFmtId="168" fontId="31" fillId="30" borderId="23" xfId="119" applyNumberFormat="1" applyFont="1" applyFill="1" applyBorder="1"/>
    <xf numFmtId="0" fontId="0" fillId="0" borderId="23" xfId="0" applyFill="1" applyBorder="1"/>
    <xf numFmtId="168" fontId="31" fillId="30" borderId="31" xfId="119" applyNumberFormat="1" applyFont="1" applyFill="1" applyBorder="1"/>
    <xf numFmtId="0" fontId="31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37" fillId="38" borderId="28" xfId="0" applyFont="1" applyFill="1" applyBorder="1" applyAlignment="1">
      <alignment horizontal="left"/>
    </xf>
    <xf numFmtId="0" fontId="37" fillId="38" borderId="17" xfId="0" applyFont="1" applyFill="1" applyBorder="1" applyAlignment="1">
      <alignment horizontal="left"/>
    </xf>
    <xf numFmtId="0" fontId="37" fillId="38" borderId="21" xfId="0" applyFont="1" applyFill="1" applyBorder="1" applyAlignment="1">
      <alignment horizontal="left"/>
    </xf>
    <xf numFmtId="0" fontId="37" fillId="41" borderId="0" xfId="0" applyFont="1" applyFill="1" applyAlignment="1">
      <alignment horizontal="left"/>
    </xf>
    <xf numFmtId="0" fontId="37" fillId="41" borderId="17" xfId="0" applyFont="1" applyFill="1" applyBorder="1" applyAlignment="1">
      <alignment horizontal="left"/>
    </xf>
    <xf numFmtId="0" fontId="37" fillId="41" borderId="12" xfId="0" applyFont="1" applyFill="1" applyBorder="1" applyAlignment="1">
      <alignment horizontal="left"/>
    </xf>
    <xf numFmtId="169" fontId="31" fillId="0" borderId="0" xfId="0" applyNumberFormat="1" applyFont="1"/>
    <xf numFmtId="0" fontId="0" fillId="0" borderId="12" xfId="0" applyFill="1" applyBorder="1"/>
    <xf numFmtId="0" fontId="0" fillId="0" borderId="12" xfId="0" applyFill="1" applyBorder="1" applyAlignment="1"/>
    <xf numFmtId="0" fontId="31" fillId="0" borderId="12" xfId="0" applyFont="1" applyFill="1" applyBorder="1"/>
    <xf numFmtId="0" fontId="0" fillId="0" borderId="16" xfId="0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/>
    <xf numFmtId="0" fontId="0" fillId="42" borderId="0" xfId="0" applyFill="1"/>
    <xf numFmtId="0" fontId="36" fillId="42" borderId="0" xfId="0" applyFont="1" applyFill="1"/>
    <xf numFmtId="0" fontId="31" fillId="0" borderId="16" xfId="0" applyFont="1" applyFill="1" applyBorder="1" applyAlignment="1"/>
    <xf numFmtId="14" fontId="0" fillId="0" borderId="23" xfId="0" applyNumberFormat="1" applyFill="1" applyBorder="1"/>
    <xf numFmtId="0" fontId="31" fillId="0" borderId="20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22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0" fillId="0" borderId="17" xfId="0" applyBorder="1" applyAlignment="1"/>
    <xf numFmtId="0" fontId="0" fillId="0" borderId="12" xfId="0" applyNumberFormat="1" applyBorder="1"/>
    <xf numFmtId="0" fontId="0" fillId="31" borderId="12" xfId="0" applyFill="1" applyBorder="1"/>
    <xf numFmtId="0" fontId="31" fillId="37" borderId="12" xfId="0" applyFont="1" applyFill="1" applyBorder="1" applyAlignment="1">
      <alignment horizontal="center" vertical="center"/>
    </xf>
    <xf numFmtId="0" fontId="31" fillId="37" borderId="17" xfId="0" applyFont="1" applyFill="1" applyBorder="1" applyAlignment="1">
      <alignment horizontal="center" vertical="center"/>
    </xf>
    <xf numFmtId="0" fontId="31" fillId="37" borderId="16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 vertical="center"/>
    </xf>
    <xf numFmtId="14" fontId="31" fillId="37" borderId="12" xfId="0" applyNumberFormat="1" applyFont="1" applyFill="1" applyBorder="1"/>
    <xf numFmtId="14" fontId="0" fillId="37" borderId="12" xfId="0" applyNumberFormat="1" applyFill="1" applyBorder="1"/>
    <xf numFmtId="168" fontId="0" fillId="37" borderId="12" xfId="119" applyNumberFormat="1" applyFont="1" applyFill="1" applyBorder="1"/>
    <xf numFmtId="0" fontId="0" fillId="37" borderId="12" xfId="0" applyFill="1" applyBorder="1"/>
    <xf numFmtId="14" fontId="0" fillId="37" borderId="0" xfId="0" applyNumberFormat="1" applyFill="1"/>
    <xf numFmtId="0" fontId="0" fillId="37" borderId="0" xfId="0" applyFill="1"/>
    <xf numFmtId="0" fontId="0" fillId="43" borderId="0" xfId="0" applyFill="1"/>
    <xf numFmtId="0" fontId="36" fillId="43" borderId="0" xfId="0" applyFont="1" applyFill="1"/>
  </cellXfs>
  <cellStyles count="121">
    <cellStyle name="20% - Accent1 2" xfId="2" xr:uid="{00000000-0005-0000-0000-000000000000}"/>
    <cellStyle name="20% - Accent1 3" xfId="3" xr:uid="{00000000-0005-0000-0000-000001000000}"/>
    <cellStyle name="20% - Accent2 2" xfId="4" xr:uid="{00000000-0005-0000-0000-000002000000}"/>
    <cellStyle name="20% - Accent2 3" xfId="5" xr:uid="{00000000-0005-0000-0000-000003000000}"/>
    <cellStyle name="20% - Accent3 2" xfId="6" xr:uid="{00000000-0005-0000-0000-000004000000}"/>
    <cellStyle name="20% - Accent3 3" xfId="7" xr:uid="{00000000-0005-0000-0000-000005000000}"/>
    <cellStyle name="20% - Accent4 2" xfId="8" xr:uid="{00000000-0005-0000-0000-000006000000}"/>
    <cellStyle name="20% - Accent4 3" xfId="9" xr:uid="{00000000-0005-0000-0000-000007000000}"/>
    <cellStyle name="20% - Accent5 2" xfId="10" xr:uid="{00000000-0005-0000-0000-000008000000}"/>
    <cellStyle name="20% - Accent5 3" xfId="11" xr:uid="{00000000-0005-0000-0000-000009000000}"/>
    <cellStyle name="20% - Accent6 2" xfId="12" xr:uid="{00000000-0005-0000-0000-00000A000000}"/>
    <cellStyle name="20% - Accent6 3" xfId="13" xr:uid="{00000000-0005-0000-0000-00000B000000}"/>
    <cellStyle name="40% - Accent1 2" xfId="14" xr:uid="{00000000-0005-0000-0000-00000C000000}"/>
    <cellStyle name="40% - Accent1 3" xfId="15" xr:uid="{00000000-0005-0000-0000-00000D000000}"/>
    <cellStyle name="40% - Accent2 2" xfId="16" xr:uid="{00000000-0005-0000-0000-00000E000000}"/>
    <cellStyle name="40% - Accent2 3" xfId="17" xr:uid="{00000000-0005-0000-0000-00000F000000}"/>
    <cellStyle name="40% - Accent3 2" xfId="18" xr:uid="{00000000-0005-0000-0000-000010000000}"/>
    <cellStyle name="40% - Accent3 3" xfId="19" xr:uid="{00000000-0005-0000-0000-000011000000}"/>
    <cellStyle name="40% - Accent4 2" xfId="20" xr:uid="{00000000-0005-0000-0000-000012000000}"/>
    <cellStyle name="40% - Accent4 3" xfId="21" xr:uid="{00000000-0005-0000-0000-000013000000}"/>
    <cellStyle name="40% - Accent5 2" xfId="22" xr:uid="{00000000-0005-0000-0000-000014000000}"/>
    <cellStyle name="40% - Accent5 3" xfId="23" xr:uid="{00000000-0005-0000-0000-000015000000}"/>
    <cellStyle name="40% - Accent6 2" xfId="24" xr:uid="{00000000-0005-0000-0000-000016000000}"/>
    <cellStyle name="40% - Accent6 3" xfId="25" xr:uid="{00000000-0005-0000-0000-000017000000}"/>
    <cellStyle name="60% - Accent1 2" xfId="26" xr:uid="{00000000-0005-0000-0000-000018000000}"/>
    <cellStyle name="60% - Accent1 3" xfId="27" xr:uid="{00000000-0005-0000-0000-000019000000}"/>
    <cellStyle name="60% - Accent2 2" xfId="28" xr:uid="{00000000-0005-0000-0000-00001A000000}"/>
    <cellStyle name="60% - Accent2 3" xfId="29" xr:uid="{00000000-0005-0000-0000-00001B000000}"/>
    <cellStyle name="60% - Accent3 2" xfId="30" xr:uid="{00000000-0005-0000-0000-00001C000000}"/>
    <cellStyle name="60% - Accent3 3" xfId="31" xr:uid="{00000000-0005-0000-0000-00001D000000}"/>
    <cellStyle name="60% - Accent4 2" xfId="32" xr:uid="{00000000-0005-0000-0000-00001E000000}"/>
    <cellStyle name="60% - Accent4 3" xfId="33" xr:uid="{00000000-0005-0000-0000-00001F000000}"/>
    <cellStyle name="60% - Accent5 2" xfId="34" xr:uid="{00000000-0005-0000-0000-000020000000}"/>
    <cellStyle name="60% - Accent5 3" xfId="35" xr:uid="{00000000-0005-0000-0000-000021000000}"/>
    <cellStyle name="60% - Accent6 2" xfId="36" xr:uid="{00000000-0005-0000-0000-000022000000}"/>
    <cellStyle name="60% - Accent6 3" xfId="37" xr:uid="{00000000-0005-0000-0000-000023000000}"/>
    <cellStyle name="Accent1 2" xfId="38" xr:uid="{00000000-0005-0000-0000-000024000000}"/>
    <cellStyle name="Accent1 3" xfId="39" xr:uid="{00000000-0005-0000-0000-000025000000}"/>
    <cellStyle name="Accent2 2" xfId="40" xr:uid="{00000000-0005-0000-0000-000026000000}"/>
    <cellStyle name="Accent2 3" xfId="41" xr:uid="{00000000-0005-0000-0000-000027000000}"/>
    <cellStyle name="Accent3 2" xfId="42" xr:uid="{00000000-0005-0000-0000-000028000000}"/>
    <cellStyle name="Accent3 3" xfId="43" xr:uid="{00000000-0005-0000-0000-000029000000}"/>
    <cellStyle name="Accent4 2" xfId="44" xr:uid="{00000000-0005-0000-0000-00002A000000}"/>
    <cellStyle name="Accent4 3" xfId="45" xr:uid="{00000000-0005-0000-0000-00002B000000}"/>
    <cellStyle name="Accent5 2" xfId="46" xr:uid="{00000000-0005-0000-0000-00002C000000}"/>
    <cellStyle name="Accent5 3" xfId="47" xr:uid="{00000000-0005-0000-0000-00002D000000}"/>
    <cellStyle name="Accent6 2" xfId="48" xr:uid="{00000000-0005-0000-0000-00002E000000}"/>
    <cellStyle name="Accent6 3" xfId="49" xr:uid="{00000000-0005-0000-0000-00002F000000}"/>
    <cellStyle name="Assumption 2 3" xfId="50" xr:uid="{00000000-0005-0000-0000-000030000000}"/>
    <cellStyle name="Assumption 4" xfId="51" xr:uid="{00000000-0005-0000-0000-000031000000}"/>
    <cellStyle name="Bad 2" xfId="52" xr:uid="{00000000-0005-0000-0000-000032000000}"/>
    <cellStyle name="Bad 3" xfId="53" xr:uid="{00000000-0005-0000-0000-000033000000}"/>
    <cellStyle name="Calculation 2" xfId="54" xr:uid="{00000000-0005-0000-0000-000034000000}"/>
    <cellStyle name="Calculation 3" xfId="55" xr:uid="{00000000-0005-0000-0000-000035000000}"/>
    <cellStyle name="Check Cell 2" xfId="56" xr:uid="{00000000-0005-0000-0000-000036000000}"/>
    <cellStyle name="Check Cell 3" xfId="57" xr:uid="{00000000-0005-0000-0000-000037000000}"/>
    <cellStyle name="Comma" xfId="119" builtinId="3"/>
    <cellStyle name="Comma 2" xfId="58" xr:uid="{00000000-0005-0000-0000-000039000000}"/>
    <cellStyle name="Comma 2 2" xfId="59" xr:uid="{00000000-0005-0000-0000-00003A000000}"/>
    <cellStyle name="Comma 3" xfId="60" xr:uid="{00000000-0005-0000-0000-00003B000000}"/>
    <cellStyle name="Comma 4" xfId="61" xr:uid="{00000000-0005-0000-0000-00003C000000}"/>
    <cellStyle name="Comma 5" xfId="62" xr:uid="{00000000-0005-0000-0000-00003D000000}"/>
    <cellStyle name="Comma 6" xfId="63" xr:uid="{00000000-0005-0000-0000-00003E000000}"/>
    <cellStyle name="Comma 7" xfId="64" xr:uid="{00000000-0005-0000-0000-00003F000000}"/>
    <cellStyle name="Currency 2" xfId="65" xr:uid="{00000000-0005-0000-0000-000040000000}"/>
    <cellStyle name="Currency 3" xfId="66" xr:uid="{00000000-0005-0000-0000-000041000000}"/>
    <cellStyle name="Currency 4" xfId="67" xr:uid="{00000000-0005-0000-0000-000042000000}"/>
    <cellStyle name="Explanatory Text 2" xfId="68" xr:uid="{00000000-0005-0000-0000-000043000000}"/>
    <cellStyle name="Explanatory Text 3" xfId="69" xr:uid="{00000000-0005-0000-0000-000044000000}"/>
    <cellStyle name="Good 2" xfId="70" xr:uid="{00000000-0005-0000-0000-000045000000}"/>
    <cellStyle name="Good 3" xfId="71" xr:uid="{00000000-0005-0000-0000-000046000000}"/>
    <cellStyle name="Heading 1 2" xfId="72" xr:uid="{00000000-0005-0000-0000-000047000000}"/>
    <cellStyle name="Heading 1 3" xfId="73" xr:uid="{00000000-0005-0000-0000-000048000000}"/>
    <cellStyle name="Heading 2 2" xfId="74" xr:uid="{00000000-0005-0000-0000-000049000000}"/>
    <cellStyle name="Heading 2 3" xfId="75" xr:uid="{00000000-0005-0000-0000-00004A000000}"/>
    <cellStyle name="Heading 3 2" xfId="76" xr:uid="{00000000-0005-0000-0000-00004B000000}"/>
    <cellStyle name="Heading 3 3" xfId="77" xr:uid="{00000000-0005-0000-0000-00004C000000}"/>
    <cellStyle name="Heading 4 2" xfId="78" xr:uid="{00000000-0005-0000-0000-00004D000000}"/>
    <cellStyle name="Heading 4 3" xfId="79" xr:uid="{00000000-0005-0000-0000-00004E000000}"/>
    <cellStyle name="Hyperlink" xfId="1" builtinId="8"/>
    <cellStyle name="Hyperlink 2" xfId="80" xr:uid="{00000000-0005-0000-0000-000050000000}"/>
    <cellStyle name="Hyperlink 3" xfId="81" xr:uid="{00000000-0005-0000-0000-000051000000}"/>
    <cellStyle name="Hyperlink 4" xfId="82" xr:uid="{00000000-0005-0000-0000-000052000000}"/>
    <cellStyle name="Input 2" xfId="83" xr:uid="{00000000-0005-0000-0000-000053000000}"/>
    <cellStyle name="Input 3" xfId="84" xr:uid="{00000000-0005-0000-0000-000054000000}"/>
    <cellStyle name="KeTeal" xfId="85" xr:uid="{00000000-0005-0000-0000-000055000000}"/>
    <cellStyle name="Linked Cell 2" xfId="86" xr:uid="{00000000-0005-0000-0000-000056000000}"/>
    <cellStyle name="Linked Cell 3" xfId="87" xr:uid="{00000000-0005-0000-0000-000057000000}"/>
    <cellStyle name="Neutral 2" xfId="88" xr:uid="{00000000-0005-0000-0000-000058000000}"/>
    <cellStyle name="Neutral 3" xfId="89" xr:uid="{00000000-0005-0000-0000-000059000000}"/>
    <cellStyle name="Normal" xfId="0" builtinId="0"/>
    <cellStyle name="Normal 2" xfId="90" xr:uid="{00000000-0005-0000-0000-00005B000000}"/>
    <cellStyle name="Normal 2 2" xfId="91" xr:uid="{00000000-0005-0000-0000-00005C000000}"/>
    <cellStyle name="Normal 2 3" xfId="92" xr:uid="{00000000-0005-0000-0000-00005D000000}"/>
    <cellStyle name="Normal 3" xfId="93" xr:uid="{00000000-0005-0000-0000-00005E000000}"/>
    <cellStyle name="Normal 4" xfId="94" xr:uid="{00000000-0005-0000-0000-00005F000000}"/>
    <cellStyle name="Normal 4 2" xfId="95" xr:uid="{00000000-0005-0000-0000-000060000000}"/>
    <cellStyle name="Normal 5" xfId="96" xr:uid="{00000000-0005-0000-0000-000061000000}"/>
    <cellStyle name="Note 2" xfId="97" xr:uid="{00000000-0005-0000-0000-000062000000}"/>
    <cellStyle name="Note 3" xfId="98" xr:uid="{00000000-0005-0000-0000-000063000000}"/>
    <cellStyle name="OffSheet 2" xfId="99" xr:uid="{00000000-0005-0000-0000-000064000000}"/>
    <cellStyle name="Output 2" xfId="100" xr:uid="{00000000-0005-0000-0000-000065000000}"/>
    <cellStyle name="Output 3" xfId="101" xr:uid="{00000000-0005-0000-0000-000066000000}"/>
    <cellStyle name="Percent" xfId="120" builtinId="5"/>
    <cellStyle name="Percent 2" xfId="102" xr:uid="{00000000-0005-0000-0000-000068000000}"/>
    <cellStyle name="Percent 3" xfId="103" xr:uid="{00000000-0005-0000-0000-000069000000}"/>
    <cellStyle name="Percent 4" xfId="104" xr:uid="{00000000-0005-0000-0000-00006A000000}"/>
    <cellStyle name="Percent 5" xfId="105" xr:uid="{00000000-0005-0000-0000-00006B000000}"/>
    <cellStyle name="Percent 6" xfId="106" xr:uid="{00000000-0005-0000-0000-00006C000000}"/>
    <cellStyle name="Percent 7" xfId="107" xr:uid="{00000000-0005-0000-0000-00006D000000}"/>
    <cellStyle name="SheetHeader1" xfId="108" xr:uid="{00000000-0005-0000-0000-00006E000000}"/>
    <cellStyle name="SheetHeader2" xfId="109" xr:uid="{00000000-0005-0000-0000-00006F000000}"/>
    <cellStyle name="SheetHeader3" xfId="110" xr:uid="{00000000-0005-0000-0000-000070000000}"/>
    <cellStyle name="Table_Heading 3" xfId="111" xr:uid="{00000000-0005-0000-0000-000071000000}"/>
    <cellStyle name="Title 2" xfId="112" xr:uid="{00000000-0005-0000-0000-000072000000}"/>
    <cellStyle name="Title 3" xfId="113" xr:uid="{00000000-0005-0000-0000-000073000000}"/>
    <cellStyle name="Total 2" xfId="114" xr:uid="{00000000-0005-0000-0000-000074000000}"/>
    <cellStyle name="Total 3" xfId="115" xr:uid="{00000000-0005-0000-0000-000075000000}"/>
    <cellStyle name="Warning Text 2" xfId="116" xr:uid="{00000000-0005-0000-0000-000076000000}"/>
    <cellStyle name="Warning Text 3" xfId="117" xr:uid="{00000000-0005-0000-0000-000077000000}"/>
    <cellStyle name="WIP 2" xfId="118" xr:uid="{00000000-0005-0000-0000-000078000000}"/>
  </cellStyles>
  <dxfs count="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6DFD55"/>
      <color rgb="FF8AD476"/>
      <color rgb="FFFF9801"/>
      <color rgb="FF31B541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208132837561982E-2"/>
          <c:y val="7.3681620321173313E-2"/>
          <c:w val="0.95409490610524372"/>
          <c:h val="0.30946115526015538"/>
        </c:manualLayout>
      </c:layout>
      <c:areaChart>
        <c:grouping val="stacked"/>
        <c:varyColors val="0"/>
        <c:ser>
          <c:idx val="0"/>
          <c:order val="0"/>
          <c:tx>
            <c:strRef>
              <c:f>'Gen Pivot'!$O$15</c:f>
              <c:strCache>
                <c:ptCount val="1"/>
                <c:pt idx="0">
                  <c:v>Forum I</c:v>
                </c:pt>
              </c:strCache>
            </c:strRef>
          </c:tx>
          <c:spPr>
            <a:solidFill>
              <a:schemeClr val="tx2"/>
            </a:solidFill>
          </c:spPr>
          <c:cat>
            <c:multiLvlStrRef>
              <c:f>'Gen Pivot'!$M$16:$N$224</c:f>
              <c:multiLvlStrCache>
                <c:ptCount val="20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9</c:v>
                  </c:pt>
                  <c:pt idx="50">
                    <c:v>10</c:v>
                  </c:pt>
                  <c:pt idx="51">
                    <c:v>11</c:v>
                  </c:pt>
                  <c:pt idx="52">
                    <c:v>12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4</c:v>
                  </c:pt>
                  <c:pt idx="57">
                    <c:v>5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9</c:v>
                  </c:pt>
                  <c:pt idx="62">
                    <c:v>10</c:v>
                  </c:pt>
                  <c:pt idx="63">
                    <c:v>11</c:v>
                  </c:pt>
                  <c:pt idx="64">
                    <c:v>12</c:v>
                  </c:pt>
                  <c:pt idx="65">
                    <c:v>1</c:v>
                  </c:pt>
                  <c:pt idx="66">
                    <c:v>2</c:v>
                  </c:pt>
                  <c:pt idx="67">
                    <c:v>3</c:v>
                  </c:pt>
                  <c:pt idx="68">
                    <c:v>4</c:v>
                  </c:pt>
                  <c:pt idx="69">
                    <c:v>5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9</c:v>
                  </c:pt>
                  <c:pt idx="74">
                    <c:v>10</c:v>
                  </c:pt>
                  <c:pt idx="75">
                    <c:v>11</c:v>
                  </c:pt>
                  <c:pt idx="76">
                    <c:v>12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9</c:v>
                  </c:pt>
                  <c:pt idx="86">
                    <c:v>10</c:v>
                  </c:pt>
                  <c:pt idx="87">
                    <c:v>11</c:v>
                  </c:pt>
                  <c:pt idx="88">
                    <c:v>12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9</c:v>
                  </c:pt>
                  <c:pt idx="122">
                    <c:v>10</c:v>
                  </c:pt>
                  <c:pt idx="123">
                    <c:v>11</c:v>
                  </c:pt>
                  <c:pt idx="124">
                    <c:v>12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6</c:v>
                  </c:pt>
                  <c:pt idx="131">
                    <c:v>7</c:v>
                  </c:pt>
                  <c:pt idx="132">
                    <c:v>8</c:v>
                  </c:pt>
                  <c:pt idx="133">
                    <c:v>9</c:v>
                  </c:pt>
                  <c:pt idx="134">
                    <c:v>10</c:v>
                  </c:pt>
                  <c:pt idx="135">
                    <c:v>11</c:v>
                  </c:pt>
                  <c:pt idx="136">
                    <c:v>12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3</c:v>
                  </c:pt>
                  <c:pt idx="140">
                    <c:v>4</c:v>
                  </c:pt>
                  <c:pt idx="141">
                    <c:v>5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8</c:v>
                  </c:pt>
                  <c:pt idx="145">
                    <c:v>9</c:v>
                  </c:pt>
                  <c:pt idx="146">
                    <c:v>10</c:v>
                  </c:pt>
                  <c:pt idx="147">
                    <c:v>11</c:v>
                  </c:pt>
                  <c:pt idx="148">
                    <c:v>12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3</c:v>
                  </c:pt>
                  <c:pt idx="152">
                    <c:v>4</c:v>
                  </c:pt>
                  <c:pt idx="153">
                    <c:v>5</c:v>
                  </c:pt>
                  <c:pt idx="154">
                    <c:v>6</c:v>
                  </c:pt>
                  <c:pt idx="155">
                    <c:v>7</c:v>
                  </c:pt>
                  <c:pt idx="156">
                    <c:v>8</c:v>
                  </c:pt>
                  <c:pt idx="157">
                    <c:v>9</c:v>
                  </c:pt>
                  <c:pt idx="158">
                    <c:v>10</c:v>
                  </c:pt>
                  <c:pt idx="159">
                    <c:v>11</c:v>
                  </c:pt>
                  <c:pt idx="160">
                    <c:v>12</c:v>
                  </c:pt>
                  <c:pt idx="161">
                    <c:v>1</c:v>
                  </c:pt>
                  <c:pt idx="162">
                    <c:v>2</c:v>
                  </c:pt>
                  <c:pt idx="163">
                    <c:v>3</c:v>
                  </c:pt>
                  <c:pt idx="164">
                    <c:v>4</c:v>
                  </c:pt>
                  <c:pt idx="165">
                    <c:v>5</c:v>
                  </c:pt>
                  <c:pt idx="166">
                    <c:v>6</c:v>
                  </c:pt>
                  <c:pt idx="167">
                    <c:v>7</c:v>
                  </c:pt>
                  <c:pt idx="168">
                    <c:v>8</c:v>
                  </c:pt>
                  <c:pt idx="169">
                    <c:v>9</c:v>
                  </c:pt>
                  <c:pt idx="170">
                    <c:v>10</c:v>
                  </c:pt>
                  <c:pt idx="171">
                    <c:v>11</c:v>
                  </c:pt>
                  <c:pt idx="172">
                    <c:v>12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3</c:v>
                  </c:pt>
                  <c:pt idx="176">
                    <c:v>4</c:v>
                  </c:pt>
                  <c:pt idx="177">
                    <c:v>5</c:v>
                  </c:pt>
                  <c:pt idx="178">
                    <c:v>6</c:v>
                  </c:pt>
                  <c:pt idx="179">
                    <c:v>7</c:v>
                  </c:pt>
                  <c:pt idx="180">
                    <c:v>8</c:v>
                  </c:pt>
                  <c:pt idx="181">
                    <c:v>9</c:v>
                  </c:pt>
                  <c:pt idx="182">
                    <c:v>10</c:v>
                  </c:pt>
                  <c:pt idx="183">
                    <c:v>11</c:v>
                  </c:pt>
                  <c:pt idx="184">
                    <c:v>12</c:v>
                  </c:pt>
                  <c:pt idx="185">
                    <c:v>1</c:v>
                  </c:pt>
                  <c:pt idx="186">
                    <c:v>2</c:v>
                  </c:pt>
                  <c:pt idx="187">
                    <c:v>3</c:v>
                  </c:pt>
                  <c:pt idx="188">
                    <c:v>4</c:v>
                  </c:pt>
                  <c:pt idx="189">
                    <c:v>5</c:v>
                  </c:pt>
                  <c:pt idx="190">
                    <c:v>6</c:v>
                  </c:pt>
                  <c:pt idx="191">
                    <c:v>7</c:v>
                  </c:pt>
                  <c:pt idx="192">
                    <c:v>8</c:v>
                  </c:pt>
                  <c:pt idx="193">
                    <c:v>9</c:v>
                  </c:pt>
                  <c:pt idx="194">
                    <c:v>10</c:v>
                  </c:pt>
                  <c:pt idx="195">
                    <c:v>11</c:v>
                  </c:pt>
                  <c:pt idx="196">
                    <c:v>12</c:v>
                  </c:pt>
                  <c:pt idx="197">
                    <c:v>1</c:v>
                  </c:pt>
                  <c:pt idx="198">
                    <c:v>2</c:v>
                  </c:pt>
                  <c:pt idx="199">
                    <c:v>3</c:v>
                  </c:pt>
                  <c:pt idx="200">
                    <c:v>4</c:v>
                  </c:pt>
                  <c:pt idx="201">
                    <c:v>5</c:v>
                  </c:pt>
                  <c:pt idx="202">
                    <c:v>6</c:v>
                  </c:pt>
                  <c:pt idx="203">
                    <c:v>7</c:v>
                  </c:pt>
                  <c:pt idx="204">
                    <c:v>8</c:v>
                  </c:pt>
                  <c:pt idx="205">
                    <c:v>9</c:v>
                  </c:pt>
                  <c:pt idx="206">
                    <c:v>10</c:v>
                  </c:pt>
                  <c:pt idx="207">
                    <c:v>11</c:v>
                  </c:pt>
                  <c:pt idx="208">
                    <c:v>12</c:v>
                  </c:pt>
                </c:lvl>
                <c:lvl>
                  <c:pt idx="0">
                    <c:v>2004</c:v>
                  </c:pt>
                  <c:pt idx="5">
                    <c:v>2005</c:v>
                  </c:pt>
                  <c:pt idx="17">
                    <c:v>2006</c:v>
                  </c:pt>
                  <c:pt idx="29">
                    <c:v>2007</c:v>
                  </c:pt>
                  <c:pt idx="41">
                    <c:v>2008</c:v>
                  </c:pt>
                  <c:pt idx="53">
                    <c:v>2009</c:v>
                  </c:pt>
                  <c:pt idx="65">
                    <c:v>2010</c:v>
                  </c:pt>
                  <c:pt idx="77">
                    <c:v>2011</c:v>
                  </c:pt>
                  <c:pt idx="89">
                    <c:v>2012</c:v>
                  </c:pt>
                  <c:pt idx="101">
                    <c:v>2013</c:v>
                  </c:pt>
                  <c:pt idx="113">
                    <c:v>2014</c:v>
                  </c:pt>
                  <c:pt idx="125">
                    <c:v>2015</c:v>
                  </c:pt>
                  <c:pt idx="137">
                    <c:v>2016</c:v>
                  </c:pt>
                  <c:pt idx="149">
                    <c:v>2017</c:v>
                  </c:pt>
                  <c:pt idx="161">
                    <c:v>2018</c:v>
                  </c:pt>
                  <c:pt idx="173">
                    <c:v>2019</c:v>
                  </c:pt>
                  <c:pt idx="185">
                    <c:v>2020</c:v>
                  </c:pt>
                  <c:pt idx="197">
                    <c:v>2021</c:v>
                  </c:pt>
                </c:lvl>
              </c:multiLvlStrCache>
            </c:multiLvlStrRef>
          </c:cat>
          <c:val>
            <c:numRef>
              <c:f>'Gen Pivot'!$O$16:$O$224</c:f>
              <c:numCache>
                <c:formatCode>General</c:formatCode>
                <c:ptCount val="209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12">
                  <c:v>5</c:v>
                </c:pt>
                <c:pt idx="13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7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5</c:v>
                </c:pt>
                <c:pt idx="45">
                  <c:v>2</c:v>
                </c:pt>
                <c:pt idx="46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6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9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F-4BF2-A61B-79B7D628A2CC}"/>
            </c:ext>
          </c:extLst>
        </c:ser>
        <c:ser>
          <c:idx val="1"/>
          <c:order val="1"/>
          <c:tx>
            <c:strRef>
              <c:f>'Gen Pivot'!$P$15</c:f>
              <c:strCache>
                <c:ptCount val="1"/>
                <c:pt idx="0">
                  <c:v>Forum III</c:v>
                </c:pt>
              </c:strCache>
            </c:strRef>
          </c:tx>
          <c:spPr>
            <a:solidFill>
              <a:srgbClr val="0070C0"/>
            </a:solidFill>
          </c:spPr>
          <c:cat>
            <c:multiLvlStrRef>
              <c:f>'Gen Pivot'!$M$16:$N$224</c:f>
              <c:multiLvlStrCache>
                <c:ptCount val="20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9</c:v>
                  </c:pt>
                  <c:pt idx="50">
                    <c:v>10</c:v>
                  </c:pt>
                  <c:pt idx="51">
                    <c:v>11</c:v>
                  </c:pt>
                  <c:pt idx="52">
                    <c:v>12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4</c:v>
                  </c:pt>
                  <c:pt idx="57">
                    <c:v>5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9</c:v>
                  </c:pt>
                  <c:pt idx="62">
                    <c:v>10</c:v>
                  </c:pt>
                  <c:pt idx="63">
                    <c:v>11</c:v>
                  </c:pt>
                  <c:pt idx="64">
                    <c:v>12</c:v>
                  </c:pt>
                  <c:pt idx="65">
                    <c:v>1</c:v>
                  </c:pt>
                  <c:pt idx="66">
                    <c:v>2</c:v>
                  </c:pt>
                  <c:pt idx="67">
                    <c:v>3</c:v>
                  </c:pt>
                  <c:pt idx="68">
                    <c:v>4</c:v>
                  </c:pt>
                  <c:pt idx="69">
                    <c:v>5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9</c:v>
                  </c:pt>
                  <c:pt idx="74">
                    <c:v>10</c:v>
                  </c:pt>
                  <c:pt idx="75">
                    <c:v>11</c:v>
                  </c:pt>
                  <c:pt idx="76">
                    <c:v>12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9</c:v>
                  </c:pt>
                  <c:pt idx="86">
                    <c:v>10</c:v>
                  </c:pt>
                  <c:pt idx="87">
                    <c:v>11</c:v>
                  </c:pt>
                  <c:pt idx="88">
                    <c:v>12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9</c:v>
                  </c:pt>
                  <c:pt idx="122">
                    <c:v>10</c:v>
                  </c:pt>
                  <c:pt idx="123">
                    <c:v>11</c:v>
                  </c:pt>
                  <c:pt idx="124">
                    <c:v>12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6</c:v>
                  </c:pt>
                  <c:pt idx="131">
                    <c:v>7</c:v>
                  </c:pt>
                  <c:pt idx="132">
                    <c:v>8</c:v>
                  </c:pt>
                  <c:pt idx="133">
                    <c:v>9</c:v>
                  </c:pt>
                  <c:pt idx="134">
                    <c:v>10</c:v>
                  </c:pt>
                  <c:pt idx="135">
                    <c:v>11</c:v>
                  </c:pt>
                  <c:pt idx="136">
                    <c:v>12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3</c:v>
                  </c:pt>
                  <c:pt idx="140">
                    <c:v>4</c:v>
                  </c:pt>
                  <c:pt idx="141">
                    <c:v>5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8</c:v>
                  </c:pt>
                  <c:pt idx="145">
                    <c:v>9</c:v>
                  </c:pt>
                  <c:pt idx="146">
                    <c:v>10</c:v>
                  </c:pt>
                  <c:pt idx="147">
                    <c:v>11</c:v>
                  </c:pt>
                  <c:pt idx="148">
                    <c:v>12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3</c:v>
                  </c:pt>
                  <c:pt idx="152">
                    <c:v>4</c:v>
                  </c:pt>
                  <c:pt idx="153">
                    <c:v>5</c:v>
                  </c:pt>
                  <c:pt idx="154">
                    <c:v>6</c:v>
                  </c:pt>
                  <c:pt idx="155">
                    <c:v>7</c:v>
                  </c:pt>
                  <c:pt idx="156">
                    <c:v>8</c:v>
                  </c:pt>
                  <c:pt idx="157">
                    <c:v>9</c:v>
                  </c:pt>
                  <c:pt idx="158">
                    <c:v>10</c:v>
                  </c:pt>
                  <c:pt idx="159">
                    <c:v>11</c:v>
                  </c:pt>
                  <c:pt idx="160">
                    <c:v>12</c:v>
                  </c:pt>
                  <c:pt idx="161">
                    <c:v>1</c:v>
                  </c:pt>
                  <c:pt idx="162">
                    <c:v>2</c:v>
                  </c:pt>
                  <c:pt idx="163">
                    <c:v>3</c:v>
                  </c:pt>
                  <c:pt idx="164">
                    <c:v>4</c:v>
                  </c:pt>
                  <c:pt idx="165">
                    <c:v>5</c:v>
                  </c:pt>
                  <c:pt idx="166">
                    <c:v>6</c:v>
                  </c:pt>
                  <c:pt idx="167">
                    <c:v>7</c:v>
                  </c:pt>
                  <c:pt idx="168">
                    <c:v>8</c:v>
                  </c:pt>
                  <c:pt idx="169">
                    <c:v>9</c:v>
                  </c:pt>
                  <c:pt idx="170">
                    <c:v>10</c:v>
                  </c:pt>
                  <c:pt idx="171">
                    <c:v>11</c:v>
                  </c:pt>
                  <c:pt idx="172">
                    <c:v>12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3</c:v>
                  </c:pt>
                  <c:pt idx="176">
                    <c:v>4</c:v>
                  </c:pt>
                  <c:pt idx="177">
                    <c:v>5</c:v>
                  </c:pt>
                  <c:pt idx="178">
                    <c:v>6</c:v>
                  </c:pt>
                  <c:pt idx="179">
                    <c:v>7</c:v>
                  </c:pt>
                  <c:pt idx="180">
                    <c:v>8</c:v>
                  </c:pt>
                  <c:pt idx="181">
                    <c:v>9</c:v>
                  </c:pt>
                  <c:pt idx="182">
                    <c:v>10</c:v>
                  </c:pt>
                  <c:pt idx="183">
                    <c:v>11</c:v>
                  </c:pt>
                  <c:pt idx="184">
                    <c:v>12</c:v>
                  </c:pt>
                  <c:pt idx="185">
                    <c:v>1</c:v>
                  </c:pt>
                  <c:pt idx="186">
                    <c:v>2</c:v>
                  </c:pt>
                  <c:pt idx="187">
                    <c:v>3</c:v>
                  </c:pt>
                  <c:pt idx="188">
                    <c:v>4</c:v>
                  </c:pt>
                  <c:pt idx="189">
                    <c:v>5</c:v>
                  </c:pt>
                  <c:pt idx="190">
                    <c:v>6</c:v>
                  </c:pt>
                  <c:pt idx="191">
                    <c:v>7</c:v>
                  </c:pt>
                  <c:pt idx="192">
                    <c:v>8</c:v>
                  </c:pt>
                  <c:pt idx="193">
                    <c:v>9</c:v>
                  </c:pt>
                  <c:pt idx="194">
                    <c:v>10</c:v>
                  </c:pt>
                  <c:pt idx="195">
                    <c:v>11</c:v>
                  </c:pt>
                  <c:pt idx="196">
                    <c:v>12</c:v>
                  </c:pt>
                  <c:pt idx="197">
                    <c:v>1</c:v>
                  </c:pt>
                  <c:pt idx="198">
                    <c:v>2</c:v>
                  </c:pt>
                  <c:pt idx="199">
                    <c:v>3</c:v>
                  </c:pt>
                  <c:pt idx="200">
                    <c:v>4</c:v>
                  </c:pt>
                  <c:pt idx="201">
                    <c:v>5</c:v>
                  </c:pt>
                  <c:pt idx="202">
                    <c:v>6</c:v>
                  </c:pt>
                  <c:pt idx="203">
                    <c:v>7</c:v>
                  </c:pt>
                  <c:pt idx="204">
                    <c:v>8</c:v>
                  </c:pt>
                  <c:pt idx="205">
                    <c:v>9</c:v>
                  </c:pt>
                  <c:pt idx="206">
                    <c:v>10</c:v>
                  </c:pt>
                  <c:pt idx="207">
                    <c:v>11</c:v>
                  </c:pt>
                  <c:pt idx="208">
                    <c:v>12</c:v>
                  </c:pt>
                </c:lvl>
                <c:lvl>
                  <c:pt idx="0">
                    <c:v>2004</c:v>
                  </c:pt>
                  <c:pt idx="5">
                    <c:v>2005</c:v>
                  </c:pt>
                  <c:pt idx="17">
                    <c:v>2006</c:v>
                  </c:pt>
                  <c:pt idx="29">
                    <c:v>2007</c:v>
                  </c:pt>
                  <c:pt idx="41">
                    <c:v>2008</c:v>
                  </c:pt>
                  <c:pt idx="53">
                    <c:v>2009</c:v>
                  </c:pt>
                  <c:pt idx="65">
                    <c:v>2010</c:v>
                  </c:pt>
                  <c:pt idx="77">
                    <c:v>2011</c:v>
                  </c:pt>
                  <c:pt idx="89">
                    <c:v>2012</c:v>
                  </c:pt>
                  <c:pt idx="101">
                    <c:v>2013</c:v>
                  </c:pt>
                  <c:pt idx="113">
                    <c:v>2014</c:v>
                  </c:pt>
                  <c:pt idx="125">
                    <c:v>2015</c:v>
                  </c:pt>
                  <c:pt idx="137">
                    <c:v>2016</c:v>
                  </c:pt>
                  <c:pt idx="149">
                    <c:v>2017</c:v>
                  </c:pt>
                  <c:pt idx="161">
                    <c:v>2018</c:v>
                  </c:pt>
                  <c:pt idx="173">
                    <c:v>2019</c:v>
                  </c:pt>
                  <c:pt idx="185">
                    <c:v>2020</c:v>
                  </c:pt>
                  <c:pt idx="197">
                    <c:v>2021</c:v>
                  </c:pt>
                </c:lvl>
              </c:multiLvlStrCache>
            </c:multiLvlStrRef>
          </c:cat>
          <c:val>
            <c:numRef>
              <c:f>'Gen Pivot'!$P$16:$P$188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2">
                  <c:v>0</c:v>
                </c:pt>
                <c:pt idx="13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5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5</c:v>
                </c:pt>
                <c:pt idx="46">
                  <c:v>4</c:v>
                </c:pt>
                <c:pt idx="48">
                  <c:v>7</c:v>
                </c:pt>
                <c:pt idx="49">
                  <c:v>2</c:v>
                </c:pt>
                <c:pt idx="50">
                  <c:v>6</c:v>
                </c:pt>
                <c:pt idx="51">
                  <c:v>4</c:v>
                </c:pt>
                <c:pt idx="52">
                  <c:v>6</c:v>
                </c:pt>
                <c:pt idx="53">
                  <c:v>4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5</c:v>
                </c:pt>
                <c:pt idx="58">
                  <c:v>9</c:v>
                </c:pt>
                <c:pt idx="60">
                  <c:v>0</c:v>
                </c:pt>
                <c:pt idx="61">
                  <c:v>6</c:v>
                </c:pt>
                <c:pt idx="62">
                  <c:v>3</c:v>
                </c:pt>
                <c:pt idx="63">
                  <c:v>1</c:v>
                </c:pt>
                <c:pt idx="64">
                  <c:v>4</c:v>
                </c:pt>
                <c:pt idx="65">
                  <c:v>4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8</c:v>
                </c:pt>
                <c:pt idx="70">
                  <c:v>2</c:v>
                </c:pt>
                <c:pt idx="73">
                  <c:v>4</c:v>
                </c:pt>
                <c:pt idx="74">
                  <c:v>5</c:v>
                </c:pt>
                <c:pt idx="75">
                  <c:v>2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3</c:v>
                </c:pt>
                <c:pt idx="81">
                  <c:v>0</c:v>
                </c:pt>
                <c:pt idx="82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F-4BF2-A61B-79B7D628A2CC}"/>
            </c:ext>
          </c:extLst>
        </c:ser>
        <c:ser>
          <c:idx val="2"/>
          <c:order val="2"/>
          <c:tx>
            <c:strRef>
              <c:f>'Gen Pivot'!$Q$15</c:f>
              <c:strCache>
                <c:ptCount val="1"/>
                <c:pt idx="0">
                  <c:v>Noctaventures</c:v>
                </c:pt>
              </c:strCache>
            </c:strRef>
          </c:tx>
          <c:spPr>
            <a:solidFill>
              <a:srgbClr val="31B541"/>
            </a:solidFill>
          </c:spPr>
          <c:cat>
            <c:multiLvlStrRef>
              <c:f>'Gen Pivot'!$M$16:$N$224</c:f>
              <c:multiLvlStrCache>
                <c:ptCount val="20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9</c:v>
                  </c:pt>
                  <c:pt idx="50">
                    <c:v>10</c:v>
                  </c:pt>
                  <c:pt idx="51">
                    <c:v>11</c:v>
                  </c:pt>
                  <c:pt idx="52">
                    <c:v>12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4</c:v>
                  </c:pt>
                  <c:pt idx="57">
                    <c:v>5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9</c:v>
                  </c:pt>
                  <c:pt idx="62">
                    <c:v>10</c:v>
                  </c:pt>
                  <c:pt idx="63">
                    <c:v>11</c:v>
                  </c:pt>
                  <c:pt idx="64">
                    <c:v>12</c:v>
                  </c:pt>
                  <c:pt idx="65">
                    <c:v>1</c:v>
                  </c:pt>
                  <c:pt idx="66">
                    <c:v>2</c:v>
                  </c:pt>
                  <c:pt idx="67">
                    <c:v>3</c:v>
                  </c:pt>
                  <c:pt idx="68">
                    <c:v>4</c:v>
                  </c:pt>
                  <c:pt idx="69">
                    <c:v>5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9</c:v>
                  </c:pt>
                  <c:pt idx="74">
                    <c:v>10</c:v>
                  </c:pt>
                  <c:pt idx="75">
                    <c:v>11</c:v>
                  </c:pt>
                  <c:pt idx="76">
                    <c:v>12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9</c:v>
                  </c:pt>
                  <c:pt idx="86">
                    <c:v>10</c:v>
                  </c:pt>
                  <c:pt idx="87">
                    <c:v>11</c:v>
                  </c:pt>
                  <c:pt idx="88">
                    <c:v>12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9</c:v>
                  </c:pt>
                  <c:pt idx="122">
                    <c:v>10</c:v>
                  </c:pt>
                  <c:pt idx="123">
                    <c:v>11</c:v>
                  </c:pt>
                  <c:pt idx="124">
                    <c:v>12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6</c:v>
                  </c:pt>
                  <c:pt idx="131">
                    <c:v>7</c:v>
                  </c:pt>
                  <c:pt idx="132">
                    <c:v>8</c:v>
                  </c:pt>
                  <c:pt idx="133">
                    <c:v>9</c:v>
                  </c:pt>
                  <c:pt idx="134">
                    <c:v>10</c:v>
                  </c:pt>
                  <c:pt idx="135">
                    <c:v>11</c:v>
                  </c:pt>
                  <c:pt idx="136">
                    <c:v>12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3</c:v>
                  </c:pt>
                  <c:pt idx="140">
                    <c:v>4</c:v>
                  </c:pt>
                  <c:pt idx="141">
                    <c:v>5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8</c:v>
                  </c:pt>
                  <c:pt idx="145">
                    <c:v>9</c:v>
                  </c:pt>
                  <c:pt idx="146">
                    <c:v>10</c:v>
                  </c:pt>
                  <c:pt idx="147">
                    <c:v>11</c:v>
                  </c:pt>
                  <c:pt idx="148">
                    <c:v>12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3</c:v>
                  </c:pt>
                  <c:pt idx="152">
                    <c:v>4</c:v>
                  </c:pt>
                  <c:pt idx="153">
                    <c:v>5</c:v>
                  </c:pt>
                  <c:pt idx="154">
                    <c:v>6</c:v>
                  </c:pt>
                  <c:pt idx="155">
                    <c:v>7</c:v>
                  </c:pt>
                  <c:pt idx="156">
                    <c:v>8</c:v>
                  </c:pt>
                  <c:pt idx="157">
                    <c:v>9</c:v>
                  </c:pt>
                  <c:pt idx="158">
                    <c:v>10</c:v>
                  </c:pt>
                  <c:pt idx="159">
                    <c:v>11</c:v>
                  </c:pt>
                  <c:pt idx="160">
                    <c:v>12</c:v>
                  </c:pt>
                  <c:pt idx="161">
                    <c:v>1</c:v>
                  </c:pt>
                  <c:pt idx="162">
                    <c:v>2</c:v>
                  </c:pt>
                  <c:pt idx="163">
                    <c:v>3</c:v>
                  </c:pt>
                  <c:pt idx="164">
                    <c:v>4</c:v>
                  </c:pt>
                  <c:pt idx="165">
                    <c:v>5</c:v>
                  </c:pt>
                  <c:pt idx="166">
                    <c:v>6</c:v>
                  </c:pt>
                  <c:pt idx="167">
                    <c:v>7</c:v>
                  </c:pt>
                  <c:pt idx="168">
                    <c:v>8</c:v>
                  </c:pt>
                  <c:pt idx="169">
                    <c:v>9</c:v>
                  </c:pt>
                  <c:pt idx="170">
                    <c:v>10</c:v>
                  </c:pt>
                  <c:pt idx="171">
                    <c:v>11</c:v>
                  </c:pt>
                  <c:pt idx="172">
                    <c:v>12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3</c:v>
                  </c:pt>
                  <c:pt idx="176">
                    <c:v>4</c:v>
                  </c:pt>
                  <c:pt idx="177">
                    <c:v>5</c:v>
                  </c:pt>
                  <c:pt idx="178">
                    <c:v>6</c:v>
                  </c:pt>
                  <c:pt idx="179">
                    <c:v>7</c:v>
                  </c:pt>
                  <c:pt idx="180">
                    <c:v>8</c:v>
                  </c:pt>
                  <c:pt idx="181">
                    <c:v>9</c:v>
                  </c:pt>
                  <c:pt idx="182">
                    <c:v>10</c:v>
                  </c:pt>
                  <c:pt idx="183">
                    <c:v>11</c:v>
                  </c:pt>
                  <c:pt idx="184">
                    <c:v>12</c:v>
                  </c:pt>
                  <c:pt idx="185">
                    <c:v>1</c:v>
                  </c:pt>
                  <c:pt idx="186">
                    <c:v>2</c:v>
                  </c:pt>
                  <c:pt idx="187">
                    <c:v>3</c:v>
                  </c:pt>
                  <c:pt idx="188">
                    <c:v>4</c:v>
                  </c:pt>
                  <c:pt idx="189">
                    <c:v>5</c:v>
                  </c:pt>
                  <c:pt idx="190">
                    <c:v>6</c:v>
                  </c:pt>
                  <c:pt idx="191">
                    <c:v>7</c:v>
                  </c:pt>
                  <c:pt idx="192">
                    <c:v>8</c:v>
                  </c:pt>
                  <c:pt idx="193">
                    <c:v>9</c:v>
                  </c:pt>
                  <c:pt idx="194">
                    <c:v>10</c:v>
                  </c:pt>
                  <c:pt idx="195">
                    <c:v>11</c:v>
                  </c:pt>
                  <c:pt idx="196">
                    <c:v>12</c:v>
                  </c:pt>
                  <c:pt idx="197">
                    <c:v>1</c:v>
                  </c:pt>
                  <c:pt idx="198">
                    <c:v>2</c:v>
                  </c:pt>
                  <c:pt idx="199">
                    <c:v>3</c:v>
                  </c:pt>
                  <c:pt idx="200">
                    <c:v>4</c:v>
                  </c:pt>
                  <c:pt idx="201">
                    <c:v>5</c:v>
                  </c:pt>
                  <c:pt idx="202">
                    <c:v>6</c:v>
                  </c:pt>
                  <c:pt idx="203">
                    <c:v>7</c:v>
                  </c:pt>
                  <c:pt idx="204">
                    <c:v>8</c:v>
                  </c:pt>
                  <c:pt idx="205">
                    <c:v>9</c:v>
                  </c:pt>
                  <c:pt idx="206">
                    <c:v>10</c:v>
                  </c:pt>
                  <c:pt idx="207">
                    <c:v>11</c:v>
                  </c:pt>
                  <c:pt idx="208">
                    <c:v>12</c:v>
                  </c:pt>
                </c:lvl>
                <c:lvl>
                  <c:pt idx="0">
                    <c:v>2004</c:v>
                  </c:pt>
                  <c:pt idx="5">
                    <c:v>2005</c:v>
                  </c:pt>
                  <c:pt idx="17">
                    <c:v>2006</c:v>
                  </c:pt>
                  <c:pt idx="29">
                    <c:v>2007</c:v>
                  </c:pt>
                  <c:pt idx="41">
                    <c:v>2008</c:v>
                  </c:pt>
                  <c:pt idx="53">
                    <c:v>2009</c:v>
                  </c:pt>
                  <c:pt idx="65">
                    <c:v>2010</c:v>
                  </c:pt>
                  <c:pt idx="77">
                    <c:v>2011</c:v>
                  </c:pt>
                  <c:pt idx="89">
                    <c:v>2012</c:v>
                  </c:pt>
                  <c:pt idx="101">
                    <c:v>2013</c:v>
                  </c:pt>
                  <c:pt idx="113">
                    <c:v>2014</c:v>
                  </c:pt>
                  <c:pt idx="125">
                    <c:v>2015</c:v>
                  </c:pt>
                  <c:pt idx="137">
                    <c:v>2016</c:v>
                  </c:pt>
                  <c:pt idx="149">
                    <c:v>2017</c:v>
                  </c:pt>
                  <c:pt idx="161">
                    <c:v>2018</c:v>
                  </c:pt>
                  <c:pt idx="173">
                    <c:v>2019</c:v>
                  </c:pt>
                  <c:pt idx="185">
                    <c:v>2020</c:v>
                  </c:pt>
                  <c:pt idx="197">
                    <c:v>2021</c:v>
                  </c:pt>
                </c:lvl>
              </c:multiLvlStrCache>
            </c:multiLvlStrRef>
          </c:cat>
          <c:val>
            <c:numRef>
              <c:f>'Gen Pivot'!$Q$16:$Q$220</c:f>
              <c:numCache>
                <c:formatCode>General</c:formatCode>
                <c:ptCount val="2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2">
                  <c:v>0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8</c:v>
                </c:pt>
                <c:pt idx="35">
                  <c:v>5</c:v>
                </c:pt>
                <c:pt idx="36">
                  <c:v>5</c:v>
                </c:pt>
                <c:pt idx="37">
                  <c:v>12</c:v>
                </c:pt>
                <c:pt idx="38">
                  <c:v>15</c:v>
                </c:pt>
                <c:pt idx="39">
                  <c:v>7</c:v>
                </c:pt>
                <c:pt idx="40">
                  <c:v>3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6</c:v>
                </c:pt>
                <c:pt idx="45">
                  <c:v>7</c:v>
                </c:pt>
                <c:pt idx="46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8</c:v>
                </c:pt>
                <c:pt idx="52">
                  <c:v>4</c:v>
                </c:pt>
                <c:pt idx="53">
                  <c:v>7</c:v>
                </c:pt>
                <c:pt idx="54">
                  <c:v>3</c:v>
                </c:pt>
                <c:pt idx="55">
                  <c:v>1</c:v>
                </c:pt>
                <c:pt idx="56">
                  <c:v>4</c:v>
                </c:pt>
                <c:pt idx="57">
                  <c:v>9</c:v>
                </c:pt>
                <c:pt idx="58">
                  <c:v>11</c:v>
                </c:pt>
                <c:pt idx="60">
                  <c:v>4</c:v>
                </c:pt>
                <c:pt idx="61">
                  <c:v>2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4</c:v>
                </c:pt>
                <c:pt idx="70">
                  <c:v>1</c:v>
                </c:pt>
                <c:pt idx="73">
                  <c:v>2</c:v>
                </c:pt>
                <c:pt idx="74">
                  <c:v>5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F-4BF2-A61B-79B7D628A2CC}"/>
            </c:ext>
          </c:extLst>
        </c:ser>
        <c:ser>
          <c:idx val="3"/>
          <c:order val="3"/>
          <c:tx>
            <c:strRef>
              <c:f>'Gen Pivot'!$R$15</c:f>
              <c:strCache>
                <c:ptCount val="1"/>
                <c:pt idx="0">
                  <c:v>Promo 2008</c:v>
                </c:pt>
              </c:strCache>
            </c:strRef>
          </c:tx>
          <c:spPr>
            <a:solidFill>
              <a:srgbClr val="8AD476"/>
            </a:solidFill>
          </c:spPr>
          <c:cat>
            <c:multiLvlStrRef>
              <c:f>'Gen Pivot'!$M$16:$N$224</c:f>
              <c:multiLvlStrCache>
                <c:ptCount val="20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9</c:v>
                  </c:pt>
                  <c:pt idx="50">
                    <c:v>10</c:v>
                  </c:pt>
                  <c:pt idx="51">
                    <c:v>11</c:v>
                  </c:pt>
                  <c:pt idx="52">
                    <c:v>12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4</c:v>
                  </c:pt>
                  <c:pt idx="57">
                    <c:v>5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9</c:v>
                  </c:pt>
                  <c:pt idx="62">
                    <c:v>10</c:v>
                  </c:pt>
                  <c:pt idx="63">
                    <c:v>11</c:v>
                  </c:pt>
                  <c:pt idx="64">
                    <c:v>12</c:v>
                  </c:pt>
                  <c:pt idx="65">
                    <c:v>1</c:v>
                  </c:pt>
                  <c:pt idx="66">
                    <c:v>2</c:v>
                  </c:pt>
                  <c:pt idx="67">
                    <c:v>3</c:v>
                  </c:pt>
                  <c:pt idx="68">
                    <c:v>4</c:v>
                  </c:pt>
                  <c:pt idx="69">
                    <c:v>5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9</c:v>
                  </c:pt>
                  <c:pt idx="74">
                    <c:v>10</c:v>
                  </c:pt>
                  <c:pt idx="75">
                    <c:v>11</c:v>
                  </c:pt>
                  <c:pt idx="76">
                    <c:v>12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9</c:v>
                  </c:pt>
                  <c:pt idx="86">
                    <c:v>10</c:v>
                  </c:pt>
                  <c:pt idx="87">
                    <c:v>11</c:v>
                  </c:pt>
                  <c:pt idx="88">
                    <c:v>12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9</c:v>
                  </c:pt>
                  <c:pt idx="122">
                    <c:v>10</c:v>
                  </c:pt>
                  <c:pt idx="123">
                    <c:v>11</c:v>
                  </c:pt>
                  <c:pt idx="124">
                    <c:v>12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6</c:v>
                  </c:pt>
                  <c:pt idx="131">
                    <c:v>7</c:v>
                  </c:pt>
                  <c:pt idx="132">
                    <c:v>8</c:v>
                  </c:pt>
                  <c:pt idx="133">
                    <c:v>9</c:v>
                  </c:pt>
                  <c:pt idx="134">
                    <c:v>10</c:v>
                  </c:pt>
                  <c:pt idx="135">
                    <c:v>11</c:v>
                  </c:pt>
                  <c:pt idx="136">
                    <c:v>12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3</c:v>
                  </c:pt>
                  <c:pt idx="140">
                    <c:v>4</c:v>
                  </c:pt>
                  <c:pt idx="141">
                    <c:v>5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8</c:v>
                  </c:pt>
                  <c:pt idx="145">
                    <c:v>9</c:v>
                  </c:pt>
                  <c:pt idx="146">
                    <c:v>10</c:v>
                  </c:pt>
                  <c:pt idx="147">
                    <c:v>11</c:v>
                  </c:pt>
                  <c:pt idx="148">
                    <c:v>12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3</c:v>
                  </c:pt>
                  <c:pt idx="152">
                    <c:v>4</c:v>
                  </c:pt>
                  <c:pt idx="153">
                    <c:v>5</c:v>
                  </c:pt>
                  <c:pt idx="154">
                    <c:v>6</c:v>
                  </c:pt>
                  <c:pt idx="155">
                    <c:v>7</c:v>
                  </c:pt>
                  <c:pt idx="156">
                    <c:v>8</c:v>
                  </c:pt>
                  <c:pt idx="157">
                    <c:v>9</c:v>
                  </c:pt>
                  <c:pt idx="158">
                    <c:v>10</c:v>
                  </c:pt>
                  <c:pt idx="159">
                    <c:v>11</c:v>
                  </c:pt>
                  <c:pt idx="160">
                    <c:v>12</c:v>
                  </c:pt>
                  <c:pt idx="161">
                    <c:v>1</c:v>
                  </c:pt>
                  <c:pt idx="162">
                    <c:v>2</c:v>
                  </c:pt>
                  <c:pt idx="163">
                    <c:v>3</c:v>
                  </c:pt>
                  <c:pt idx="164">
                    <c:v>4</c:v>
                  </c:pt>
                  <c:pt idx="165">
                    <c:v>5</c:v>
                  </c:pt>
                  <c:pt idx="166">
                    <c:v>6</c:v>
                  </c:pt>
                  <c:pt idx="167">
                    <c:v>7</c:v>
                  </c:pt>
                  <c:pt idx="168">
                    <c:v>8</c:v>
                  </c:pt>
                  <c:pt idx="169">
                    <c:v>9</c:v>
                  </c:pt>
                  <c:pt idx="170">
                    <c:v>10</c:v>
                  </c:pt>
                  <c:pt idx="171">
                    <c:v>11</c:v>
                  </c:pt>
                  <c:pt idx="172">
                    <c:v>12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3</c:v>
                  </c:pt>
                  <c:pt idx="176">
                    <c:v>4</c:v>
                  </c:pt>
                  <c:pt idx="177">
                    <c:v>5</c:v>
                  </c:pt>
                  <c:pt idx="178">
                    <c:v>6</c:v>
                  </c:pt>
                  <c:pt idx="179">
                    <c:v>7</c:v>
                  </c:pt>
                  <c:pt idx="180">
                    <c:v>8</c:v>
                  </c:pt>
                  <c:pt idx="181">
                    <c:v>9</c:v>
                  </c:pt>
                  <c:pt idx="182">
                    <c:v>10</c:v>
                  </c:pt>
                  <c:pt idx="183">
                    <c:v>11</c:v>
                  </c:pt>
                  <c:pt idx="184">
                    <c:v>12</c:v>
                  </c:pt>
                  <c:pt idx="185">
                    <c:v>1</c:v>
                  </c:pt>
                  <c:pt idx="186">
                    <c:v>2</c:v>
                  </c:pt>
                  <c:pt idx="187">
                    <c:v>3</c:v>
                  </c:pt>
                  <c:pt idx="188">
                    <c:v>4</c:v>
                  </c:pt>
                  <c:pt idx="189">
                    <c:v>5</c:v>
                  </c:pt>
                  <c:pt idx="190">
                    <c:v>6</c:v>
                  </c:pt>
                  <c:pt idx="191">
                    <c:v>7</c:v>
                  </c:pt>
                  <c:pt idx="192">
                    <c:v>8</c:v>
                  </c:pt>
                  <c:pt idx="193">
                    <c:v>9</c:v>
                  </c:pt>
                  <c:pt idx="194">
                    <c:v>10</c:v>
                  </c:pt>
                  <c:pt idx="195">
                    <c:v>11</c:v>
                  </c:pt>
                  <c:pt idx="196">
                    <c:v>12</c:v>
                  </c:pt>
                  <c:pt idx="197">
                    <c:v>1</c:v>
                  </c:pt>
                  <c:pt idx="198">
                    <c:v>2</c:v>
                  </c:pt>
                  <c:pt idx="199">
                    <c:v>3</c:v>
                  </c:pt>
                  <c:pt idx="200">
                    <c:v>4</c:v>
                  </c:pt>
                  <c:pt idx="201">
                    <c:v>5</c:v>
                  </c:pt>
                  <c:pt idx="202">
                    <c:v>6</c:v>
                  </c:pt>
                  <c:pt idx="203">
                    <c:v>7</c:v>
                  </c:pt>
                  <c:pt idx="204">
                    <c:v>8</c:v>
                  </c:pt>
                  <c:pt idx="205">
                    <c:v>9</c:v>
                  </c:pt>
                  <c:pt idx="206">
                    <c:v>10</c:v>
                  </c:pt>
                  <c:pt idx="207">
                    <c:v>11</c:v>
                  </c:pt>
                  <c:pt idx="208">
                    <c:v>12</c:v>
                  </c:pt>
                </c:lvl>
                <c:lvl>
                  <c:pt idx="0">
                    <c:v>2004</c:v>
                  </c:pt>
                  <c:pt idx="5">
                    <c:v>2005</c:v>
                  </c:pt>
                  <c:pt idx="17">
                    <c:v>2006</c:v>
                  </c:pt>
                  <c:pt idx="29">
                    <c:v>2007</c:v>
                  </c:pt>
                  <c:pt idx="41">
                    <c:v>2008</c:v>
                  </c:pt>
                  <c:pt idx="53">
                    <c:v>2009</c:v>
                  </c:pt>
                  <c:pt idx="65">
                    <c:v>2010</c:v>
                  </c:pt>
                  <c:pt idx="77">
                    <c:v>2011</c:v>
                  </c:pt>
                  <c:pt idx="89">
                    <c:v>2012</c:v>
                  </c:pt>
                  <c:pt idx="101">
                    <c:v>2013</c:v>
                  </c:pt>
                  <c:pt idx="113">
                    <c:v>2014</c:v>
                  </c:pt>
                  <c:pt idx="125">
                    <c:v>2015</c:v>
                  </c:pt>
                  <c:pt idx="137">
                    <c:v>2016</c:v>
                  </c:pt>
                  <c:pt idx="149">
                    <c:v>2017</c:v>
                  </c:pt>
                  <c:pt idx="161">
                    <c:v>2018</c:v>
                  </c:pt>
                  <c:pt idx="173">
                    <c:v>2019</c:v>
                  </c:pt>
                  <c:pt idx="185">
                    <c:v>2020</c:v>
                  </c:pt>
                  <c:pt idx="197">
                    <c:v>2021</c:v>
                  </c:pt>
                </c:lvl>
              </c:multiLvlStrCache>
            </c:multiLvlStrRef>
          </c:cat>
          <c:val>
            <c:numRef>
              <c:f>'Gen Pivot'!$R$16:$R$204</c:f>
              <c:numCache>
                <c:formatCode>General</c:formatCod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2">
                  <c:v>0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9</c:v>
                </c:pt>
                <c:pt idx="45">
                  <c:v>5</c:v>
                </c:pt>
                <c:pt idx="46">
                  <c:v>7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EF-4BF2-A61B-79B7D628A2CC}"/>
            </c:ext>
          </c:extLst>
        </c:ser>
        <c:ser>
          <c:idx val="4"/>
          <c:order val="4"/>
          <c:tx>
            <c:strRef>
              <c:f>'Gen Pivot'!$S$15</c:f>
              <c:strCache>
                <c:ptCount val="1"/>
                <c:pt idx="0">
                  <c:v>Promo 2009</c:v>
                </c:pt>
              </c:strCache>
            </c:strRef>
          </c:tx>
          <c:spPr>
            <a:solidFill>
              <a:srgbClr val="FFCC66"/>
            </a:solidFill>
          </c:spPr>
          <c:cat>
            <c:multiLvlStrRef>
              <c:f>'Gen Pivot'!$M$16:$N$224</c:f>
              <c:multiLvlStrCache>
                <c:ptCount val="20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9</c:v>
                  </c:pt>
                  <c:pt idx="50">
                    <c:v>10</c:v>
                  </c:pt>
                  <c:pt idx="51">
                    <c:v>11</c:v>
                  </c:pt>
                  <c:pt idx="52">
                    <c:v>12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4</c:v>
                  </c:pt>
                  <c:pt idx="57">
                    <c:v>5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9</c:v>
                  </c:pt>
                  <c:pt idx="62">
                    <c:v>10</c:v>
                  </c:pt>
                  <c:pt idx="63">
                    <c:v>11</c:v>
                  </c:pt>
                  <c:pt idx="64">
                    <c:v>12</c:v>
                  </c:pt>
                  <c:pt idx="65">
                    <c:v>1</c:v>
                  </c:pt>
                  <c:pt idx="66">
                    <c:v>2</c:v>
                  </c:pt>
                  <c:pt idx="67">
                    <c:v>3</c:v>
                  </c:pt>
                  <c:pt idx="68">
                    <c:v>4</c:v>
                  </c:pt>
                  <c:pt idx="69">
                    <c:v>5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9</c:v>
                  </c:pt>
                  <c:pt idx="74">
                    <c:v>10</c:v>
                  </c:pt>
                  <c:pt idx="75">
                    <c:v>11</c:v>
                  </c:pt>
                  <c:pt idx="76">
                    <c:v>12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9</c:v>
                  </c:pt>
                  <c:pt idx="86">
                    <c:v>10</c:v>
                  </c:pt>
                  <c:pt idx="87">
                    <c:v>11</c:v>
                  </c:pt>
                  <c:pt idx="88">
                    <c:v>12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9</c:v>
                  </c:pt>
                  <c:pt idx="122">
                    <c:v>10</c:v>
                  </c:pt>
                  <c:pt idx="123">
                    <c:v>11</c:v>
                  </c:pt>
                  <c:pt idx="124">
                    <c:v>12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6</c:v>
                  </c:pt>
                  <c:pt idx="131">
                    <c:v>7</c:v>
                  </c:pt>
                  <c:pt idx="132">
                    <c:v>8</c:v>
                  </c:pt>
                  <c:pt idx="133">
                    <c:v>9</c:v>
                  </c:pt>
                  <c:pt idx="134">
                    <c:v>10</c:v>
                  </c:pt>
                  <c:pt idx="135">
                    <c:v>11</c:v>
                  </c:pt>
                  <c:pt idx="136">
                    <c:v>12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3</c:v>
                  </c:pt>
                  <c:pt idx="140">
                    <c:v>4</c:v>
                  </c:pt>
                  <c:pt idx="141">
                    <c:v>5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8</c:v>
                  </c:pt>
                  <c:pt idx="145">
                    <c:v>9</c:v>
                  </c:pt>
                  <c:pt idx="146">
                    <c:v>10</c:v>
                  </c:pt>
                  <c:pt idx="147">
                    <c:v>11</c:v>
                  </c:pt>
                  <c:pt idx="148">
                    <c:v>12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3</c:v>
                  </c:pt>
                  <c:pt idx="152">
                    <c:v>4</c:v>
                  </c:pt>
                  <c:pt idx="153">
                    <c:v>5</c:v>
                  </c:pt>
                  <c:pt idx="154">
                    <c:v>6</c:v>
                  </c:pt>
                  <c:pt idx="155">
                    <c:v>7</c:v>
                  </c:pt>
                  <c:pt idx="156">
                    <c:v>8</c:v>
                  </c:pt>
                  <c:pt idx="157">
                    <c:v>9</c:v>
                  </c:pt>
                  <c:pt idx="158">
                    <c:v>10</c:v>
                  </c:pt>
                  <c:pt idx="159">
                    <c:v>11</c:v>
                  </c:pt>
                  <c:pt idx="160">
                    <c:v>12</c:v>
                  </c:pt>
                  <c:pt idx="161">
                    <c:v>1</c:v>
                  </c:pt>
                  <c:pt idx="162">
                    <c:v>2</c:v>
                  </c:pt>
                  <c:pt idx="163">
                    <c:v>3</c:v>
                  </c:pt>
                  <c:pt idx="164">
                    <c:v>4</c:v>
                  </c:pt>
                  <c:pt idx="165">
                    <c:v>5</c:v>
                  </c:pt>
                  <c:pt idx="166">
                    <c:v>6</c:v>
                  </c:pt>
                  <c:pt idx="167">
                    <c:v>7</c:v>
                  </c:pt>
                  <c:pt idx="168">
                    <c:v>8</c:v>
                  </c:pt>
                  <c:pt idx="169">
                    <c:v>9</c:v>
                  </c:pt>
                  <c:pt idx="170">
                    <c:v>10</c:v>
                  </c:pt>
                  <c:pt idx="171">
                    <c:v>11</c:v>
                  </c:pt>
                  <c:pt idx="172">
                    <c:v>12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3</c:v>
                  </c:pt>
                  <c:pt idx="176">
                    <c:v>4</c:v>
                  </c:pt>
                  <c:pt idx="177">
                    <c:v>5</c:v>
                  </c:pt>
                  <c:pt idx="178">
                    <c:v>6</c:v>
                  </c:pt>
                  <c:pt idx="179">
                    <c:v>7</c:v>
                  </c:pt>
                  <c:pt idx="180">
                    <c:v>8</c:v>
                  </c:pt>
                  <c:pt idx="181">
                    <c:v>9</c:v>
                  </c:pt>
                  <c:pt idx="182">
                    <c:v>10</c:v>
                  </c:pt>
                  <c:pt idx="183">
                    <c:v>11</c:v>
                  </c:pt>
                  <c:pt idx="184">
                    <c:v>12</c:v>
                  </c:pt>
                  <c:pt idx="185">
                    <c:v>1</c:v>
                  </c:pt>
                  <c:pt idx="186">
                    <c:v>2</c:v>
                  </c:pt>
                  <c:pt idx="187">
                    <c:v>3</c:v>
                  </c:pt>
                  <c:pt idx="188">
                    <c:v>4</c:v>
                  </c:pt>
                  <c:pt idx="189">
                    <c:v>5</c:v>
                  </c:pt>
                  <c:pt idx="190">
                    <c:v>6</c:v>
                  </c:pt>
                  <c:pt idx="191">
                    <c:v>7</c:v>
                  </c:pt>
                  <c:pt idx="192">
                    <c:v>8</c:v>
                  </c:pt>
                  <c:pt idx="193">
                    <c:v>9</c:v>
                  </c:pt>
                  <c:pt idx="194">
                    <c:v>10</c:v>
                  </c:pt>
                  <c:pt idx="195">
                    <c:v>11</c:v>
                  </c:pt>
                  <c:pt idx="196">
                    <c:v>12</c:v>
                  </c:pt>
                  <c:pt idx="197">
                    <c:v>1</c:v>
                  </c:pt>
                  <c:pt idx="198">
                    <c:v>2</c:v>
                  </c:pt>
                  <c:pt idx="199">
                    <c:v>3</c:v>
                  </c:pt>
                  <c:pt idx="200">
                    <c:v>4</c:v>
                  </c:pt>
                  <c:pt idx="201">
                    <c:v>5</c:v>
                  </c:pt>
                  <c:pt idx="202">
                    <c:v>6</c:v>
                  </c:pt>
                  <c:pt idx="203">
                    <c:v>7</c:v>
                  </c:pt>
                  <c:pt idx="204">
                    <c:v>8</c:v>
                  </c:pt>
                  <c:pt idx="205">
                    <c:v>9</c:v>
                  </c:pt>
                  <c:pt idx="206">
                    <c:v>10</c:v>
                  </c:pt>
                  <c:pt idx="207">
                    <c:v>11</c:v>
                  </c:pt>
                  <c:pt idx="208">
                    <c:v>12</c:v>
                  </c:pt>
                </c:lvl>
                <c:lvl>
                  <c:pt idx="0">
                    <c:v>2004</c:v>
                  </c:pt>
                  <c:pt idx="5">
                    <c:v>2005</c:v>
                  </c:pt>
                  <c:pt idx="17">
                    <c:v>2006</c:v>
                  </c:pt>
                  <c:pt idx="29">
                    <c:v>2007</c:v>
                  </c:pt>
                  <c:pt idx="41">
                    <c:v>2008</c:v>
                  </c:pt>
                  <c:pt idx="53">
                    <c:v>2009</c:v>
                  </c:pt>
                  <c:pt idx="65">
                    <c:v>2010</c:v>
                  </c:pt>
                  <c:pt idx="77">
                    <c:v>2011</c:v>
                  </c:pt>
                  <c:pt idx="89">
                    <c:v>2012</c:v>
                  </c:pt>
                  <c:pt idx="101">
                    <c:v>2013</c:v>
                  </c:pt>
                  <c:pt idx="113">
                    <c:v>2014</c:v>
                  </c:pt>
                  <c:pt idx="125">
                    <c:v>2015</c:v>
                  </c:pt>
                  <c:pt idx="137">
                    <c:v>2016</c:v>
                  </c:pt>
                  <c:pt idx="149">
                    <c:v>2017</c:v>
                  </c:pt>
                  <c:pt idx="161">
                    <c:v>2018</c:v>
                  </c:pt>
                  <c:pt idx="173">
                    <c:v>2019</c:v>
                  </c:pt>
                  <c:pt idx="185">
                    <c:v>2020</c:v>
                  </c:pt>
                  <c:pt idx="197">
                    <c:v>2021</c:v>
                  </c:pt>
                </c:lvl>
              </c:multiLvlStrCache>
            </c:multiLvlStrRef>
          </c:cat>
          <c:val>
            <c:numRef>
              <c:f>'Gen Pivot'!$S$16:$S$204</c:f>
              <c:numCache>
                <c:formatCode>General</c:formatCod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2">
                  <c:v>0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4</c:v>
                </c:pt>
                <c:pt idx="60">
                  <c:v>1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6</c:v>
                </c:pt>
                <c:pt idx="66">
                  <c:v>3</c:v>
                </c:pt>
                <c:pt idx="67">
                  <c:v>0</c:v>
                </c:pt>
                <c:pt idx="68">
                  <c:v>0</c:v>
                </c:pt>
                <c:pt idx="69">
                  <c:v>3</c:v>
                </c:pt>
                <c:pt idx="70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0</c:v>
                </c:pt>
                <c:pt idx="80">
                  <c:v>3</c:v>
                </c:pt>
                <c:pt idx="81">
                  <c:v>1</c:v>
                </c:pt>
                <c:pt idx="82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EF-4BF2-A61B-79B7D628A2CC}"/>
            </c:ext>
          </c:extLst>
        </c:ser>
        <c:ser>
          <c:idx val="5"/>
          <c:order val="5"/>
          <c:tx>
            <c:strRef>
              <c:f>'Gen Pivot'!$T$15</c:f>
              <c:strCache>
                <c:ptCount val="1"/>
                <c:pt idx="0">
                  <c:v>Promo 2010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multiLvlStrRef>
              <c:f>'Gen Pivot'!$M$16:$N$224</c:f>
              <c:multiLvlStrCache>
                <c:ptCount val="20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9</c:v>
                  </c:pt>
                  <c:pt idx="50">
                    <c:v>10</c:v>
                  </c:pt>
                  <c:pt idx="51">
                    <c:v>11</c:v>
                  </c:pt>
                  <c:pt idx="52">
                    <c:v>12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4</c:v>
                  </c:pt>
                  <c:pt idx="57">
                    <c:v>5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9</c:v>
                  </c:pt>
                  <c:pt idx="62">
                    <c:v>10</c:v>
                  </c:pt>
                  <c:pt idx="63">
                    <c:v>11</c:v>
                  </c:pt>
                  <c:pt idx="64">
                    <c:v>12</c:v>
                  </c:pt>
                  <c:pt idx="65">
                    <c:v>1</c:v>
                  </c:pt>
                  <c:pt idx="66">
                    <c:v>2</c:v>
                  </c:pt>
                  <c:pt idx="67">
                    <c:v>3</c:v>
                  </c:pt>
                  <c:pt idx="68">
                    <c:v>4</c:v>
                  </c:pt>
                  <c:pt idx="69">
                    <c:v>5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9</c:v>
                  </c:pt>
                  <c:pt idx="74">
                    <c:v>10</c:v>
                  </c:pt>
                  <c:pt idx="75">
                    <c:v>11</c:v>
                  </c:pt>
                  <c:pt idx="76">
                    <c:v>12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9</c:v>
                  </c:pt>
                  <c:pt idx="86">
                    <c:v>10</c:v>
                  </c:pt>
                  <c:pt idx="87">
                    <c:v>11</c:v>
                  </c:pt>
                  <c:pt idx="88">
                    <c:v>12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9</c:v>
                  </c:pt>
                  <c:pt idx="122">
                    <c:v>10</c:v>
                  </c:pt>
                  <c:pt idx="123">
                    <c:v>11</c:v>
                  </c:pt>
                  <c:pt idx="124">
                    <c:v>12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6</c:v>
                  </c:pt>
                  <c:pt idx="131">
                    <c:v>7</c:v>
                  </c:pt>
                  <c:pt idx="132">
                    <c:v>8</c:v>
                  </c:pt>
                  <c:pt idx="133">
                    <c:v>9</c:v>
                  </c:pt>
                  <c:pt idx="134">
                    <c:v>10</c:v>
                  </c:pt>
                  <c:pt idx="135">
                    <c:v>11</c:v>
                  </c:pt>
                  <c:pt idx="136">
                    <c:v>12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3</c:v>
                  </c:pt>
                  <c:pt idx="140">
                    <c:v>4</c:v>
                  </c:pt>
                  <c:pt idx="141">
                    <c:v>5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8</c:v>
                  </c:pt>
                  <c:pt idx="145">
                    <c:v>9</c:v>
                  </c:pt>
                  <c:pt idx="146">
                    <c:v>10</c:v>
                  </c:pt>
                  <c:pt idx="147">
                    <c:v>11</c:v>
                  </c:pt>
                  <c:pt idx="148">
                    <c:v>12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3</c:v>
                  </c:pt>
                  <c:pt idx="152">
                    <c:v>4</c:v>
                  </c:pt>
                  <c:pt idx="153">
                    <c:v>5</c:v>
                  </c:pt>
                  <c:pt idx="154">
                    <c:v>6</c:v>
                  </c:pt>
                  <c:pt idx="155">
                    <c:v>7</c:v>
                  </c:pt>
                  <c:pt idx="156">
                    <c:v>8</c:v>
                  </c:pt>
                  <c:pt idx="157">
                    <c:v>9</c:v>
                  </c:pt>
                  <c:pt idx="158">
                    <c:v>10</c:v>
                  </c:pt>
                  <c:pt idx="159">
                    <c:v>11</c:v>
                  </c:pt>
                  <c:pt idx="160">
                    <c:v>12</c:v>
                  </c:pt>
                  <c:pt idx="161">
                    <c:v>1</c:v>
                  </c:pt>
                  <c:pt idx="162">
                    <c:v>2</c:v>
                  </c:pt>
                  <c:pt idx="163">
                    <c:v>3</c:v>
                  </c:pt>
                  <c:pt idx="164">
                    <c:v>4</c:v>
                  </c:pt>
                  <c:pt idx="165">
                    <c:v>5</c:v>
                  </c:pt>
                  <c:pt idx="166">
                    <c:v>6</c:v>
                  </c:pt>
                  <c:pt idx="167">
                    <c:v>7</c:v>
                  </c:pt>
                  <c:pt idx="168">
                    <c:v>8</c:v>
                  </c:pt>
                  <c:pt idx="169">
                    <c:v>9</c:v>
                  </c:pt>
                  <c:pt idx="170">
                    <c:v>10</c:v>
                  </c:pt>
                  <c:pt idx="171">
                    <c:v>11</c:v>
                  </c:pt>
                  <c:pt idx="172">
                    <c:v>12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3</c:v>
                  </c:pt>
                  <c:pt idx="176">
                    <c:v>4</c:v>
                  </c:pt>
                  <c:pt idx="177">
                    <c:v>5</c:v>
                  </c:pt>
                  <c:pt idx="178">
                    <c:v>6</c:v>
                  </c:pt>
                  <c:pt idx="179">
                    <c:v>7</c:v>
                  </c:pt>
                  <c:pt idx="180">
                    <c:v>8</c:v>
                  </c:pt>
                  <c:pt idx="181">
                    <c:v>9</c:v>
                  </c:pt>
                  <c:pt idx="182">
                    <c:v>10</c:v>
                  </c:pt>
                  <c:pt idx="183">
                    <c:v>11</c:v>
                  </c:pt>
                  <c:pt idx="184">
                    <c:v>12</c:v>
                  </c:pt>
                  <c:pt idx="185">
                    <c:v>1</c:v>
                  </c:pt>
                  <c:pt idx="186">
                    <c:v>2</c:v>
                  </c:pt>
                  <c:pt idx="187">
                    <c:v>3</c:v>
                  </c:pt>
                  <c:pt idx="188">
                    <c:v>4</c:v>
                  </c:pt>
                  <c:pt idx="189">
                    <c:v>5</c:v>
                  </c:pt>
                  <c:pt idx="190">
                    <c:v>6</c:v>
                  </c:pt>
                  <c:pt idx="191">
                    <c:v>7</c:v>
                  </c:pt>
                  <c:pt idx="192">
                    <c:v>8</c:v>
                  </c:pt>
                  <c:pt idx="193">
                    <c:v>9</c:v>
                  </c:pt>
                  <c:pt idx="194">
                    <c:v>10</c:v>
                  </c:pt>
                  <c:pt idx="195">
                    <c:v>11</c:v>
                  </c:pt>
                  <c:pt idx="196">
                    <c:v>12</c:v>
                  </c:pt>
                  <c:pt idx="197">
                    <c:v>1</c:v>
                  </c:pt>
                  <c:pt idx="198">
                    <c:v>2</c:v>
                  </c:pt>
                  <c:pt idx="199">
                    <c:v>3</c:v>
                  </c:pt>
                  <c:pt idx="200">
                    <c:v>4</c:v>
                  </c:pt>
                  <c:pt idx="201">
                    <c:v>5</c:v>
                  </c:pt>
                  <c:pt idx="202">
                    <c:v>6</c:v>
                  </c:pt>
                  <c:pt idx="203">
                    <c:v>7</c:v>
                  </c:pt>
                  <c:pt idx="204">
                    <c:v>8</c:v>
                  </c:pt>
                  <c:pt idx="205">
                    <c:v>9</c:v>
                  </c:pt>
                  <c:pt idx="206">
                    <c:v>10</c:v>
                  </c:pt>
                  <c:pt idx="207">
                    <c:v>11</c:v>
                  </c:pt>
                  <c:pt idx="208">
                    <c:v>12</c:v>
                  </c:pt>
                </c:lvl>
                <c:lvl>
                  <c:pt idx="0">
                    <c:v>2004</c:v>
                  </c:pt>
                  <c:pt idx="5">
                    <c:v>2005</c:v>
                  </c:pt>
                  <c:pt idx="17">
                    <c:v>2006</c:v>
                  </c:pt>
                  <c:pt idx="29">
                    <c:v>2007</c:v>
                  </c:pt>
                  <c:pt idx="41">
                    <c:v>2008</c:v>
                  </c:pt>
                  <c:pt idx="53">
                    <c:v>2009</c:v>
                  </c:pt>
                  <c:pt idx="65">
                    <c:v>2010</c:v>
                  </c:pt>
                  <c:pt idx="77">
                    <c:v>2011</c:v>
                  </c:pt>
                  <c:pt idx="89">
                    <c:v>2012</c:v>
                  </c:pt>
                  <c:pt idx="101">
                    <c:v>2013</c:v>
                  </c:pt>
                  <c:pt idx="113">
                    <c:v>2014</c:v>
                  </c:pt>
                  <c:pt idx="125">
                    <c:v>2015</c:v>
                  </c:pt>
                  <c:pt idx="137">
                    <c:v>2016</c:v>
                  </c:pt>
                  <c:pt idx="149">
                    <c:v>2017</c:v>
                  </c:pt>
                  <c:pt idx="161">
                    <c:v>2018</c:v>
                  </c:pt>
                  <c:pt idx="173">
                    <c:v>2019</c:v>
                  </c:pt>
                  <c:pt idx="185">
                    <c:v>2020</c:v>
                  </c:pt>
                  <c:pt idx="197">
                    <c:v>2021</c:v>
                  </c:pt>
                </c:lvl>
              </c:multiLvlStrCache>
            </c:multiLvlStrRef>
          </c:cat>
          <c:val>
            <c:numRef>
              <c:f>'Gen Pivot'!$T$16:$T$220</c:f>
              <c:numCache>
                <c:formatCode>General</c:formatCode>
                <c:ptCount val="2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2">
                  <c:v>0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5</c:v>
                </c:pt>
                <c:pt idx="69">
                  <c:v>10</c:v>
                </c:pt>
                <c:pt idx="70">
                  <c:v>14</c:v>
                </c:pt>
                <c:pt idx="73">
                  <c:v>9</c:v>
                </c:pt>
                <c:pt idx="74">
                  <c:v>7</c:v>
                </c:pt>
                <c:pt idx="75">
                  <c:v>7</c:v>
                </c:pt>
                <c:pt idx="76">
                  <c:v>2</c:v>
                </c:pt>
                <c:pt idx="77">
                  <c:v>4</c:v>
                </c:pt>
                <c:pt idx="78">
                  <c:v>5</c:v>
                </c:pt>
                <c:pt idx="79">
                  <c:v>5</c:v>
                </c:pt>
                <c:pt idx="80">
                  <c:v>7</c:v>
                </c:pt>
                <c:pt idx="81">
                  <c:v>5</c:v>
                </c:pt>
                <c:pt idx="82">
                  <c:v>8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9">
                  <c:v>0</c:v>
                </c:pt>
                <c:pt idx="91">
                  <c:v>3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9">
                  <c:v>2</c:v>
                </c:pt>
                <c:pt idx="110">
                  <c:v>0</c:v>
                </c:pt>
                <c:pt idx="111">
                  <c:v>2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EF-4BF2-A61B-79B7D628A2CC}"/>
            </c:ext>
          </c:extLst>
        </c:ser>
        <c:ser>
          <c:idx val="6"/>
          <c:order val="6"/>
          <c:tx>
            <c:strRef>
              <c:f>'Gen Pivot'!$U$15</c:f>
              <c:strCache>
                <c:ptCount val="1"/>
                <c:pt idx="0">
                  <c:v>Promo 2012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multiLvlStrRef>
              <c:f>'Gen Pivot'!$M$16:$N$224</c:f>
              <c:multiLvlStrCache>
                <c:ptCount val="20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9</c:v>
                  </c:pt>
                  <c:pt idx="50">
                    <c:v>10</c:v>
                  </c:pt>
                  <c:pt idx="51">
                    <c:v>11</c:v>
                  </c:pt>
                  <c:pt idx="52">
                    <c:v>12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4</c:v>
                  </c:pt>
                  <c:pt idx="57">
                    <c:v>5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9</c:v>
                  </c:pt>
                  <c:pt idx="62">
                    <c:v>10</c:v>
                  </c:pt>
                  <c:pt idx="63">
                    <c:v>11</c:v>
                  </c:pt>
                  <c:pt idx="64">
                    <c:v>12</c:v>
                  </c:pt>
                  <c:pt idx="65">
                    <c:v>1</c:v>
                  </c:pt>
                  <c:pt idx="66">
                    <c:v>2</c:v>
                  </c:pt>
                  <c:pt idx="67">
                    <c:v>3</c:v>
                  </c:pt>
                  <c:pt idx="68">
                    <c:v>4</c:v>
                  </c:pt>
                  <c:pt idx="69">
                    <c:v>5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9</c:v>
                  </c:pt>
                  <c:pt idx="74">
                    <c:v>10</c:v>
                  </c:pt>
                  <c:pt idx="75">
                    <c:v>11</c:v>
                  </c:pt>
                  <c:pt idx="76">
                    <c:v>12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9</c:v>
                  </c:pt>
                  <c:pt idx="86">
                    <c:v>10</c:v>
                  </c:pt>
                  <c:pt idx="87">
                    <c:v>11</c:v>
                  </c:pt>
                  <c:pt idx="88">
                    <c:v>12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9</c:v>
                  </c:pt>
                  <c:pt idx="122">
                    <c:v>10</c:v>
                  </c:pt>
                  <c:pt idx="123">
                    <c:v>11</c:v>
                  </c:pt>
                  <c:pt idx="124">
                    <c:v>12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6</c:v>
                  </c:pt>
                  <c:pt idx="131">
                    <c:v>7</c:v>
                  </c:pt>
                  <c:pt idx="132">
                    <c:v>8</c:v>
                  </c:pt>
                  <c:pt idx="133">
                    <c:v>9</c:v>
                  </c:pt>
                  <c:pt idx="134">
                    <c:v>10</c:v>
                  </c:pt>
                  <c:pt idx="135">
                    <c:v>11</c:v>
                  </c:pt>
                  <c:pt idx="136">
                    <c:v>12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3</c:v>
                  </c:pt>
                  <c:pt idx="140">
                    <c:v>4</c:v>
                  </c:pt>
                  <c:pt idx="141">
                    <c:v>5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8</c:v>
                  </c:pt>
                  <c:pt idx="145">
                    <c:v>9</c:v>
                  </c:pt>
                  <c:pt idx="146">
                    <c:v>10</c:v>
                  </c:pt>
                  <c:pt idx="147">
                    <c:v>11</c:v>
                  </c:pt>
                  <c:pt idx="148">
                    <c:v>12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3</c:v>
                  </c:pt>
                  <c:pt idx="152">
                    <c:v>4</c:v>
                  </c:pt>
                  <c:pt idx="153">
                    <c:v>5</c:v>
                  </c:pt>
                  <c:pt idx="154">
                    <c:v>6</c:v>
                  </c:pt>
                  <c:pt idx="155">
                    <c:v>7</c:v>
                  </c:pt>
                  <c:pt idx="156">
                    <c:v>8</c:v>
                  </c:pt>
                  <c:pt idx="157">
                    <c:v>9</c:v>
                  </c:pt>
                  <c:pt idx="158">
                    <c:v>10</c:v>
                  </c:pt>
                  <c:pt idx="159">
                    <c:v>11</c:v>
                  </c:pt>
                  <c:pt idx="160">
                    <c:v>12</c:v>
                  </c:pt>
                  <c:pt idx="161">
                    <c:v>1</c:v>
                  </c:pt>
                  <c:pt idx="162">
                    <c:v>2</c:v>
                  </c:pt>
                  <c:pt idx="163">
                    <c:v>3</c:v>
                  </c:pt>
                  <c:pt idx="164">
                    <c:v>4</c:v>
                  </c:pt>
                  <c:pt idx="165">
                    <c:v>5</c:v>
                  </c:pt>
                  <c:pt idx="166">
                    <c:v>6</c:v>
                  </c:pt>
                  <c:pt idx="167">
                    <c:v>7</c:v>
                  </c:pt>
                  <c:pt idx="168">
                    <c:v>8</c:v>
                  </c:pt>
                  <c:pt idx="169">
                    <c:v>9</c:v>
                  </c:pt>
                  <c:pt idx="170">
                    <c:v>10</c:v>
                  </c:pt>
                  <c:pt idx="171">
                    <c:v>11</c:v>
                  </c:pt>
                  <c:pt idx="172">
                    <c:v>12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3</c:v>
                  </c:pt>
                  <c:pt idx="176">
                    <c:v>4</c:v>
                  </c:pt>
                  <c:pt idx="177">
                    <c:v>5</c:v>
                  </c:pt>
                  <c:pt idx="178">
                    <c:v>6</c:v>
                  </c:pt>
                  <c:pt idx="179">
                    <c:v>7</c:v>
                  </c:pt>
                  <c:pt idx="180">
                    <c:v>8</c:v>
                  </c:pt>
                  <c:pt idx="181">
                    <c:v>9</c:v>
                  </c:pt>
                  <c:pt idx="182">
                    <c:v>10</c:v>
                  </c:pt>
                  <c:pt idx="183">
                    <c:v>11</c:v>
                  </c:pt>
                  <c:pt idx="184">
                    <c:v>12</c:v>
                  </c:pt>
                  <c:pt idx="185">
                    <c:v>1</c:v>
                  </c:pt>
                  <c:pt idx="186">
                    <c:v>2</c:v>
                  </c:pt>
                  <c:pt idx="187">
                    <c:v>3</c:v>
                  </c:pt>
                  <c:pt idx="188">
                    <c:v>4</c:v>
                  </c:pt>
                  <c:pt idx="189">
                    <c:v>5</c:v>
                  </c:pt>
                  <c:pt idx="190">
                    <c:v>6</c:v>
                  </c:pt>
                  <c:pt idx="191">
                    <c:v>7</c:v>
                  </c:pt>
                  <c:pt idx="192">
                    <c:v>8</c:v>
                  </c:pt>
                  <c:pt idx="193">
                    <c:v>9</c:v>
                  </c:pt>
                  <c:pt idx="194">
                    <c:v>10</c:v>
                  </c:pt>
                  <c:pt idx="195">
                    <c:v>11</c:v>
                  </c:pt>
                  <c:pt idx="196">
                    <c:v>12</c:v>
                  </c:pt>
                  <c:pt idx="197">
                    <c:v>1</c:v>
                  </c:pt>
                  <c:pt idx="198">
                    <c:v>2</c:v>
                  </c:pt>
                  <c:pt idx="199">
                    <c:v>3</c:v>
                  </c:pt>
                  <c:pt idx="200">
                    <c:v>4</c:v>
                  </c:pt>
                  <c:pt idx="201">
                    <c:v>5</c:v>
                  </c:pt>
                  <c:pt idx="202">
                    <c:v>6</c:v>
                  </c:pt>
                  <c:pt idx="203">
                    <c:v>7</c:v>
                  </c:pt>
                  <c:pt idx="204">
                    <c:v>8</c:v>
                  </c:pt>
                  <c:pt idx="205">
                    <c:v>9</c:v>
                  </c:pt>
                  <c:pt idx="206">
                    <c:v>10</c:v>
                  </c:pt>
                  <c:pt idx="207">
                    <c:v>11</c:v>
                  </c:pt>
                  <c:pt idx="208">
                    <c:v>12</c:v>
                  </c:pt>
                </c:lvl>
                <c:lvl>
                  <c:pt idx="0">
                    <c:v>2004</c:v>
                  </c:pt>
                  <c:pt idx="5">
                    <c:v>2005</c:v>
                  </c:pt>
                  <c:pt idx="17">
                    <c:v>2006</c:v>
                  </c:pt>
                  <c:pt idx="29">
                    <c:v>2007</c:v>
                  </c:pt>
                  <c:pt idx="41">
                    <c:v>2008</c:v>
                  </c:pt>
                  <c:pt idx="53">
                    <c:v>2009</c:v>
                  </c:pt>
                  <c:pt idx="65">
                    <c:v>2010</c:v>
                  </c:pt>
                  <c:pt idx="77">
                    <c:v>2011</c:v>
                  </c:pt>
                  <c:pt idx="89">
                    <c:v>2012</c:v>
                  </c:pt>
                  <c:pt idx="101">
                    <c:v>2013</c:v>
                  </c:pt>
                  <c:pt idx="113">
                    <c:v>2014</c:v>
                  </c:pt>
                  <c:pt idx="125">
                    <c:v>2015</c:v>
                  </c:pt>
                  <c:pt idx="137">
                    <c:v>2016</c:v>
                  </c:pt>
                  <c:pt idx="149">
                    <c:v>2017</c:v>
                  </c:pt>
                  <c:pt idx="161">
                    <c:v>2018</c:v>
                  </c:pt>
                  <c:pt idx="173">
                    <c:v>2019</c:v>
                  </c:pt>
                  <c:pt idx="185">
                    <c:v>2020</c:v>
                  </c:pt>
                  <c:pt idx="197">
                    <c:v>2021</c:v>
                  </c:pt>
                </c:lvl>
              </c:multiLvlStrCache>
            </c:multiLvlStrRef>
          </c:cat>
          <c:val>
            <c:numRef>
              <c:f>'Gen Pivot'!$U$16:$U$188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2">
                  <c:v>0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3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6">
                  <c:v>0</c:v>
                </c:pt>
                <c:pt idx="97">
                  <c:v>7</c:v>
                </c:pt>
                <c:pt idx="98">
                  <c:v>1</c:v>
                </c:pt>
                <c:pt idx="99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9">
                  <c:v>2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EF-4BF2-A61B-79B7D628A2CC}"/>
            </c:ext>
          </c:extLst>
        </c:ser>
        <c:ser>
          <c:idx val="7"/>
          <c:order val="7"/>
          <c:tx>
            <c:strRef>
              <c:f>'Gen Pivot'!$V$15</c:f>
              <c:strCache>
                <c:ptCount val="1"/>
                <c:pt idx="0">
                  <c:v>Promo 2015</c:v>
                </c:pt>
              </c:strCache>
            </c:strRef>
          </c:tx>
          <c:spPr>
            <a:solidFill>
              <a:srgbClr val="FFC000"/>
            </a:solidFill>
          </c:spPr>
          <c:cat>
            <c:multiLvlStrRef>
              <c:f>'Gen Pivot'!$M$16:$N$224</c:f>
              <c:multiLvlStrCache>
                <c:ptCount val="20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9</c:v>
                  </c:pt>
                  <c:pt idx="50">
                    <c:v>10</c:v>
                  </c:pt>
                  <c:pt idx="51">
                    <c:v>11</c:v>
                  </c:pt>
                  <c:pt idx="52">
                    <c:v>12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4</c:v>
                  </c:pt>
                  <c:pt idx="57">
                    <c:v>5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9</c:v>
                  </c:pt>
                  <c:pt idx="62">
                    <c:v>10</c:v>
                  </c:pt>
                  <c:pt idx="63">
                    <c:v>11</c:v>
                  </c:pt>
                  <c:pt idx="64">
                    <c:v>12</c:v>
                  </c:pt>
                  <c:pt idx="65">
                    <c:v>1</c:v>
                  </c:pt>
                  <c:pt idx="66">
                    <c:v>2</c:v>
                  </c:pt>
                  <c:pt idx="67">
                    <c:v>3</c:v>
                  </c:pt>
                  <c:pt idx="68">
                    <c:v>4</c:v>
                  </c:pt>
                  <c:pt idx="69">
                    <c:v>5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9</c:v>
                  </c:pt>
                  <c:pt idx="74">
                    <c:v>10</c:v>
                  </c:pt>
                  <c:pt idx="75">
                    <c:v>11</c:v>
                  </c:pt>
                  <c:pt idx="76">
                    <c:v>12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9</c:v>
                  </c:pt>
                  <c:pt idx="86">
                    <c:v>10</c:v>
                  </c:pt>
                  <c:pt idx="87">
                    <c:v>11</c:v>
                  </c:pt>
                  <c:pt idx="88">
                    <c:v>12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9</c:v>
                  </c:pt>
                  <c:pt idx="122">
                    <c:v>10</c:v>
                  </c:pt>
                  <c:pt idx="123">
                    <c:v>11</c:v>
                  </c:pt>
                  <c:pt idx="124">
                    <c:v>12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6</c:v>
                  </c:pt>
                  <c:pt idx="131">
                    <c:v>7</c:v>
                  </c:pt>
                  <c:pt idx="132">
                    <c:v>8</c:v>
                  </c:pt>
                  <c:pt idx="133">
                    <c:v>9</c:v>
                  </c:pt>
                  <c:pt idx="134">
                    <c:v>10</c:v>
                  </c:pt>
                  <c:pt idx="135">
                    <c:v>11</c:v>
                  </c:pt>
                  <c:pt idx="136">
                    <c:v>12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3</c:v>
                  </c:pt>
                  <c:pt idx="140">
                    <c:v>4</c:v>
                  </c:pt>
                  <c:pt idx="141">
                    <c:v>5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8</c:v>
                  </c:pt>
                  <c:pt idx="145">
                    <c:v>9</c:v>
                  </c:pt>
                  <c:pt idx="146">
                    <c:v>10</c:v>
                  </c:pt>
                  <c:pt idx="147">
                    <c:v>11</c:v>
                  </c:pt>
                  <c:pt idx="148">
                    <c:v>12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3</c:v>
                  </c:pt>
                  <c:pt idx="152">
                    <c:v>4</c:v>
                  </c:pt>
                  <c:pt idx="153">
                    <c:v>5</c:v>
                  </c:pt>
                  <c:pt idx="154">
                    <c:v>6</c:v>
                  </c:pt>
                  <c:pt idx="155">
                    <c:v>7</c:v>
                  </c:pt>
                  <c:pt idx="156">
                    <c:v>8</c:v>
                  </c:pt>
                  <c:pt idx="157">
                    <c:v>9</c:v>
                  </c:pt>
                  <c:pt idx="158">
                    <c:v>10</c:v>
                  </c:pt>
                  <c:pt idx="159">
                    <c:v>11</c:v>
                  </c:pt>
                  <c:pt idx="160">
                    <c:v>12</c:v>
                  </c:pt>
                  <c:pt idx="161">
                    <c:v>1</c:v>
                  </c:pt>
                  <c:pt idx="162">
                    <c:v>2</c:v>
                  </c:pt>
                  <c:pt idx="163">
                    <c:v>3</c:v>
                  </c:pt>
                  <c:pt idx="164">
                    <c:v>4</c:v>
                  </c:pt>
                  <c:pt idx="165">
                    <c:v>5</c:v>
                  </c:pt>
                  <c:pt idx="166">
                    <c:v>6</c:v>
                  </c:pt>
                  <c:pt idx="167">
                    <c:v>7</c:v>
                  </c:pt>
                  <c:pt idx="168">
                    <c:v>8</c:v>
                  </c:pt>
                  <c:pt idx="169">
                    <c:v>9</c:v>
                  </c:pt>
                  <c:pt idx="170">
                    <c:v>10</c:v>
                  </c:pt>
                  <c:pt idx="171">
                    <c:v>11</c:v>
                  </c:pt>
                  <c:pt idx="172">
                    <c:v>12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3</c:v>
                  </c:pt>
                  <c:pt idx="176">
                    <c:v>4</c:v>
                  </c:pt>
                  <c:pt idx="177">
                    <c:v>5</c:v>
                  </c:pt>
                  <c:pt idx="178">
                    <c:v>6</c:v>
                  </c:pt>
                  <c:pt idx="179">
                    <c:v>7</c:v>
                  </c:pt>
                  <c:pt idx="180">
                    <c:v>8</c:v>
                  </c:pt>
                  <c:pt idx="181">
                    <c:v>9</c:v>
                  </c:pt>
                  <c:pt idx="182">
                    <c:v>10</c:v>
                  </c:pt>
                  <c:pt idx="183">
                    <c:v>11</c:v>
                  </c:pt>
                  <c:pt idx="184">
                    <c:v>12</c:v>
                  </c:pt>
                  <c:pt idx="185">
                    <c:v>1</c:v>
                  </c:pt>
                  <c:pt idx="186">
                    <c:v>2</c:v>
                  </c:pt>
                  <c:pt idx="187">
                    <c:v>3</c:v>
                  </c:pt>
                  <c:pt idx="188">
                    <c:v>4</c:v>
                  </c:pt>
                  <c:pt idx="189">
                    <c:v>5</c:v>
                  </c:pt>
                  <c:pt idx="190">
                    <c:v>6</c:v>
                  </c:pt>
                  <c:pt idx="191">
                    <c:v>7</c:v>
                  </c:pt>
                  <c:pt idx="192">
                    <c:v>8</c:v>
                  </c:pt>
                  <c:pt idx="193">
                    <c:v>9</c:v>
                  </c:pt>
                  <c:pt idx="194">
                    <c:v>10</c:v>
                  </c:pt>
                  <c:pt idx="195">
                    <c:v>11</c:v>
                  </c:pt>
                  <c:pt idx="196">
                    <c:v>12</c:v>
                  </c:pt>
                  <c:pt idx="197">
                    <c:v>1</c:v>
                  </c:pt>
                  <c:pt idx="198">
                    <c:v>2</c:v>
                  </c:pt>
                  <c:pt idx="199">
                    <c:v>3</c:v>
                  </c:pt>
                  <c:pt idx="200">
                    <c:v>4</c:v>
                  </c:pt>
                  <c:pt idx="201">
                    <c:v>5</c:v>
                  </c:pt>
                  <c:pt idx="202">
                    <c:v>6</c:v>
                  </c:pt>
                  <c:pt idx="203">
                    <c:v>7</c:v>
                  </c:pt>
                  <c:pt idx="204">
                    <c:v>8</c:v>
                  </c:pt>
                  <c:pt idx="205">
                    <c:v>9</c:v>
                  </c:pt>
                  <c:pt idx="206">
                    <c:v>10</c:v>
                  </c:pt>
                  <c:pt idx="207">
                    <c:v>11</c:v>
                  </c:pt>
                  <c:pt idx="208">
                    <c:v>12</c:v>
                  </c:pt>
                </c:lvl>
                <c:lvl>
                  <c:pt idx="0">
                    <c:v>2004</c:v>
                  </c:pt>
                  <c:pt idx="5">
                    <c:v>2005</c:v>
                  </c:pt>
                  <c:pt idx="17">
                    <c:v>2006</c:v>
                  </c:pt>
                  <c:pt idx="29">
                    <c:v>2007</c:v>
                  </c:pt>
                  <c:pt idx="41">
                    <c:v>2008</c:v>
                  </c:pt>
                  <c:pt idx="53">
                    <c:v>2009</c:v>
                  </c:pt>
                  <c:pt idx="65">
                    <c:v>2010</c:v>
                  </c:pt>
                  <c:pt idx="77">
                    <c:v>2011</c:v>
                  </c:pt>
                  <c:pt idx="89">
                    <c:v>2012</c:v>
                  </c:pt>
                  <c:pt idx="101">
                    <c:v>2013</c:v>
                  </c:pt>
                  <c:pt idx="113">
                    <c:v>2014</c:v>
                  </c:pt>
                  <c:pt idx="125">
                    <c:v>2015</c:v>
                  </c:pt>
                  <c:pt idx="137">
                    <c:v>2016</c:v>
                  </c:pt>
                  <c:pt idx="149">
                    <c:v>2017</c:v>
                  </c:pt>
                  <c:pt idx="161">
                    <c:v>2018</c:v>
                  </c:pt>
                  <c:pt idx="173">
                    <c:v>2019</c:v>
                  </c:pt>
                  <c:pt idx="185">
                    <c:v>2020</c:v>
                  </c:pt>
                  <c:pt idx="197">
                    <c:v>2021</c:v>
                  </c:pt>
                </c:lvl>
              </c:multiLvlStrCache>
            </c:multiLvlStrRef>
          </c:cat>
          <c:val>
            <c:numRef>
              <c:f>'Gen Pivot'!$V$16:$V$224</c:f>
              <c:numCache>
                <c:formatCode>General</c:formatCode>
                <c:ptCount val="2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2">
                  <c:v>0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25">
                  <c:v>1</c:v>
                </c:pt>
                <c:pt idx="126">
                  <c:v>3</c:v>
                </c:pt>
                <c:pt idx="127">
                  <c:v>2</c:v>
                </c:pt>
                <c:pt idx="128">
                  <c:v>3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2</c:v>
                </c:pt>
                <c:pt idx="134">
                  <c:v>4</c:v>
                </c:pt>
                <c:pt idx="135">
                  <c:v>2</c:v>
                </c:pt>
                <c:pt idx="136">
                  <c:v>0</c:v>
                </c:pt>
                <c:pt idx="137">
                  <c:v>2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5</c:v>
                </c:pt>
                <c:pt idx="147">
                  <c:v>5</c:v>
                </c:pt>
                <c:pt idx="148">
                  <c:v>2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3</c:v>
                </c:pt>
                <c:pt idx="154">
                  <c:v>3</c:v>
                </c:pt>
                <c:pt idx="155">
                  <c:v>1</c:v>
                </c:pt>
                <c:pt idx="156">
                  <c:v>2</c:v>
                </c:pt>
                <c:pt idx="157">
                  <c:v>3</c:v>
                </c:pt>
                <c:pt idx="158">
                  <c:v>1</c:v>
                </c:pt>
                <c:pt idx="159">
                  <c:v>1</c:v>
                </c:pt>
                <c:pt idx="160">
                  <c:v>0</c:v>
                </c:pt>
                <c:pt idx="161">
                  <c:v>2</c:v>
                </c:pt>
                <c:pt idx="162">
                  <c:v>2</c:v>
                </c:pt>
                <c:pt idx="163">
                  <c:v>3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1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3</c:v>
                </c:pt>
                <c:pt idx="173">
                  <c:v>0</c:v>
                </c:pt>
                <c:pt idx="174">
                  <c:v>0</c:v>
                </c:pt>
                <c:pt idx="176">
                  <c:v>2</c:v>
                </c:pt>
                <c:pt idx="177">
                  <c:v>2</c:v>
                </c:pt>
                <c:pt idx="178">
                  <c:v>1</c:v>
                </c:pt>
                <c:pt idx="179">
                  <c:v>4</c:v>
                </c:pt>
                <c:pt idx="180">
                  <c:v>2</c:v>
                </c:pt>
                <c:pt idx="181">
                  <c:v>1</c:v>
                </c:pt>
                <c:pt idx="182">
                  <c:v>2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3</c:v>
                </c:pt>
                <c:pt idx="187">
                  <c:v>2</c:v>
                </c:pt>
                <c:pt idx="188">
                  <c:v>2</c:v>
                </c:pt>
                <c:pt idx="189">
                  <c:v>4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3</c:v>
                </c:pt>
                <c:pt idx="196">
                  <c:v>3</c:v>
                </c:pt>
                <c:pt idx="197">
                  <c:v>2</c:v>
                </c:pt>
                <c:pt idx="198">
                  <c:v>1</c:v>
                </c:pt>
                <c:pt idx="199">
                  <c:v>2</c:v>
                </c:pt>
                <c:pt idx="200">
                  <c:v>3</c:v>
                </c:pt>
                <c:pt idx="201">
                  <c:v>4</c:v>
                </c:pt>
                <c:pt idx="202">
                  <c:v>4</c:v>
                </c:pt>
                <c:pt idx="203">
                  <c:v>3</c:v>
                </c:pt>
                <c:pt idx="204">
                  <c:v>0</c:v>
                </c:pt>
                <c:pt idx="205">
                  <c:v>4</c:v>
                </c:pt>
                <c:pt idx="206">
                  <c:v>1</c:v>
                </c:pt>
                <c:pt idx="207">
                  <c:v>2</c:v>
                </c:pt>
                <c:pt idx="20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EF-4BF2-A61B-79B7D628A2CC}"/>
            </c:ext>
          </c:extLst>
        </c:ser>
        <c:ser>
          <c:idx val="8"/>
          <c:order val="8"/>
          <c:tx>
            <c:strRef>
              <c:f>'Gen Pivot'!$W$15</c:f>
              <c:strCache>
                <c:ptCount val="1"/>
                <c:pt idx="0">
                  <c:v>Promo 2017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cat>
            <c:multiLvlStrRef>
              <c:f>'Gen Pivot'!$M$16:$N$224</c:f>
              <c:multiLvlStrCache>
                <c:ptCount val="209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  <c:pt idx="25">
                    <c:v>9</c:v>
                  </c:pt>
                  <c:pt idx="26">
                    <c:v>10</c:v>
                  </c:pt>
                  <c:pt idx="27">
                    <c:v>11</c:v>
                  </c:pt>
                  <c:pt idx="28">
                    <c:v>12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10</c:v>
                  </c:pt>
                  <c:pt idx="39">
                    <c:v>11</c:v>
                  </c:pt>
                  <c:pt idx="40">
                    <c:v>12</c:v>
                  </c:pt>
                  <c:pt idx="41">
                    <c:v>1</c:v>
                  </c:pt>
                  <c:pt idx="42">
                    <c:v>2</c:v>
                  </c:pt>
                  <c:pt idx="43">
                    <c:v>3</c:v>
                  </c:pt>
                  <c:pt idx="44">
                    <c:v>4</c:v>
                  </c:pt>
                  <c:pt idx="45">
                    <c:v>5</c:v>
                  </c:pt>
                  <c:pt idx="46">
                    <c:v>6</c:v>
                  </c:pt>
                  <c:pt idx="47">
                    <c:v>7</c:v>
                  </c:pt>
                  <c:pt idx="48">
                    <c:v>8</c:v>
                  </c:pt>
                  <c:pt idx="49">
                    <c:v>9</c:v>
                  </c:pt>
                  <c:pt idx="50">
                    <c:v>10</c:v>
                  </c:pt>
                  <c:pt idx="51">
                    <c:v>11</c:v>
                  </c:pt>
                  <c:pt idx="52">
                    <c:v>12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4</c:v>
                  </c:pt>
                  <c:pt idx="57">
                    <c:v>5</c:v>
                  </c:pt>
                  <c:pt idx="58">
                    <c:v>6</c:v>
                  </c:pt>
                  <c:pt idx="59">
                    <c:v>7</c:v>
                  </c:pt>
                  <c:pt idx="60">
                    <c:v>8</c:v>
                  </c:pt>
                  <c:pt idx="61">
                    <c:v>9</c:v>
                  </c:pt>
                  <c:pt idx="62">
                    <c:v>10</c:v>
                  </c:pt>
                  <c:pt idx="63">
                    <c:v>11</c:v>
                  </c:pt>
                  <c:pt idx="64">
                    <c:v>12</c:v>
                  </c:pt>
                  <c:pt idx="65">
                    <c:v>1</c:v>
                  </c:pt>
                  <c:pt idx="66">
                    <c:v>2</c:v>
                  </c:pt>
                  <c:pt idx="67">
                    <c:v>3</c:v>
                  </c:pt>
                  <c:pt idx="68">
                    <c:v>4</c:v>
                  </c:pt>
                  <c:pt idx="69">
                    <c:v>5</c:v>
                  </c:pt>
                  <c:pt idx="70">
                    <c:v>6</c:v>
                  </c:pt>
                  <c:pt idx="71">
                    <c:v>7</c:v>
                  </c:pt>
                  <c:pt idx="72">
                    <c:v>8</c:v>
                  </c:pt>
                  <c:pt idx="73">
                    <c:v>9</c:v>
                  </c:pt>
                  <c:pt idx="74">
                    <c:v>10</c:v>
                  </c:pt>
                  <c:pt idx="75">
                    <c:v>11</c:v>
                  </c:pt>
                  <c:pt idx="76">
                    <c:v>12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5</c:v>
                  </c:pt>
                  <c:pt idx="82">
                    <c:v>6</c:v>
                  </c:pt>
                  <c:pt idx="83">
                    <c:v>7</c:v>
                  </c:pt>
                  <c:pt idx="84">
                    <c:v>8</c:v>
                  </c:pt>
                  <c:pt idx="85">
                    <c:v>9</c:v>
                  </c:pt>
                  <c:pt idx="86">
                    <c:v>10</c:v>
                  </c:pt>
                  <c:pt idx="87">
                    <c:v>11</c:v>
                  </c:pt>
                  <c:pt idx="88">
                    <c:v>12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8</c:v>
                  </c:pt>
                  <c:pt idx="109">
                    <c:v>9</c:v>
                  </c:pt>
                  <c:pt idx="110">
                    <c:v>10</c:v>
                  </c:pt>
                  <c:pt idx="111">
                    <c:v>11</c:v>
                  </c:pt>
                  <c:pt idx="112">
                    <c:v>12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3</c:v>
                  </c:pt>
                  <c:pt idx="116">
                    <c:v>4</c:v>
                  </c:pt>
                  <c:pt idx="117">
                    <c:v>5</c:v>
                  </c:pt>
                  <c:pt idx="118">
                    <c:v>6</c:v>
                  </c:pt>
                  <c:pt idx="119">
                    <c:v>7</c:v>
                  </c:pt>
                  <c:pt idx="120">
                    <c:v>8</c:v>
                  </c:pt>
                  <c:pt idx="121">
                    <c:v>9</c:v>
                  </c:pt>
                  <c:pt idx="122">
                    <c:v>10</c:v>
                  </c:pt>
                  <c:pt idx="123">
                    <c:v>11</c:v>
                  </c:pt>
                  <c:pt idx="124">
                    <c:v>12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5</c:v>
                  </c:pt>
                  <c:pt idx="130">
                    <c:v>6</c:v>
                  </c:pt>
                  <c:pt idx="131">
                    <c:v>7</c:v>
                  </c:pt>
                  <c:pt idx="132">
                    <c:v>8</c:v>
                  </c:pt>
                  <c:pt idx="133">
                    <c:v>9</c:v>
                  </c:pt>
                  <c:pt idx="134">
                    <c:v>10</c:v>
                  </c:pt>
                  <c:pt idx="135">
                    <c:v>11</c:v>
                  </c:pt>
                  <c:pt idx="136">
                    <c:v>12</c:v>
                  </c:pt>
                  <c:pt idx="137">
                    <c:v>1</c:v>
                  </c:pt>
                  <c:pt idx="138">
                    <c:v>2</c:v>
                  </c:pt>
                  <c:pt idx="139">
                    <c:v>3</c:v>
                  </c:pt>
                  <c:pt idx="140">
                    <c:v>4</c:v>
                  </c:pt>
                  <c:pt idx="141">
                    <c:v>5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8</c:v>
                  </c:pt>
                  <c:pt idx="145">
                    <c:v>9</c:v>
                  </c:pt>
                  <c:pt idx="146">
                    <c:v>10</c:v>
                  </c:pt>
                  <c:pt idx="147">
                    <c:v>11</c:v>
                  </c:pt>
                  <c:pt idx="148">
                    <c:v>12</c:v>
                  </c:pt>
                  <c:pt idx="149">
                    <c:v>1</c:v>
                  </c:pt>
                  <c:pt idx="150">
                    <c:v>2</c:v>
                  </c:pt>
                  <c:pt idx="151">
                    <c:v>3</c:v>
                  </c:pt>
                  <c:pt idx="152">
                    <c:v>4</c:v>
                  </c:pt>
                  <c:pt idx="153">
                    <c:v>5</c:v>
                  </c:pt>
                  <c:pt idx="154">
                    <c:v>6</c:v>
                  </c:pt>
                  <c:pt idx="155">
                    <c:v>7</c:v>
                  </c:pt>
                  <c:pt idx="156">
                    <c:v>8</c:v>
                  </c:pt>
                  <c:pt idx="157">
                    <c:v>9</c:v>
                  </c:pt>
                  <c:pt idx="158">
                    <c:v>10</c:v>
                  </c:pt>
                  <c:pt idx="159">
                    <c:v>11</c:v>
                  </c:pt>
                  <c:pt idx="160">
                    <c:v>12</c:v>
                  </c:pt>
                  <c:pt idx="161">
                    <c:v>1</c:v>
                  </c:pt>
                  <c:pt idx="162">
                    <c:v>2</c:v>
                  </c:pt>
                  <c:pt idx="163">
                    <c:v>3</c:v>
                  </c:pt>
                  <c:pt idx="164">
                    <c:v>4</c:v>
                  </c:pt>
                  <c:pt idx="165">
                    <c:v>5</c:v>
                  </c:pt>
                  <c:pt idx="166">
                    <c:v>6</c:v>
                  </c:pt>
                  <c:pt idx="167">
                    <c:v>7</c:v>
                  </c:pt>
                  <c:pt idx="168">
                    <c:v>8</c:v>
                  </c:pt>
                  <c:pt idx="169">
                    <c:v>9</c:v>
                  </c:pt>
                  <c:pt idx="170">
                    <c:v>10</c:v>
                  </c:pt>
                  <c:pt idx="171">
                    <c:v>11</c:v>
                  </c:pt>
                  <c:pt idx="172">
                    <c:v>12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3</c:v>
                  </c:pt>
                  <c:pt idx="176">
                    <c:v>4</c:v>
                  </c:pt>
                  <c:pt idx="177">
                    <c:v>5</c:v>
                  </c:pt>
                  <c:pt idx="178">
                    <c:v>6</c:v>
                  </c:pt>
                  <c:pt idx="179">
                    <c:v>7</c:v>
                  </c:pt>
                  <c:pt idx="180">
                    <c:v>8</c:v>
                  </c:pt>
                  <c:pt idx="181">
                    <c:v>9</c:v>
                  </c:pt>
                  <c:pt idx="182">
                    <c:v>10</c:v>
                  </c:pt>
                  <c:pt idx="183">
                    <c:v>11</c:v>
                  </c:pt>
                  <c:pt idx="184">
                    <c:v>12</c:v>
                  </c:pt>
                  <c:pt idx="185">
                    <c:v>1</c:v>
                  </c:pt>
                  <c:pt idx="186">
                    <c:v>2</c:v>
                  </c:pt>
                  <c:pt idx="187">
                    <c:v>3</c:v>
                  </c:pt>
                  <c:pt idx="188">
                    <c:v>4</c:v>
                  </c:pt>
                  <c:pt idx="189">
                    <c:v>5</c:v>
                  </c:pt>
                  <c:pt idx="190">
                    <c:v>6</c:v>
                  </c:pt>
                  <c:pt idx="191">
                    <c:v>7</c:v>
                  </c:pt>
                  <c:pt idx="192">
                    <c:v>8</c:v>
                  </c:pt>
                  <c:pt idx="193">
                    <c:v>9</c:v>
                  </c:pt>
                  <c:pt idx="194">
                    <c:v>10</c:v>
                  </c:pt>
                  <c:pt idx="195">
                    <c:v>11</c:v>
                  </c:pt>
                  <c:pt idx="196">
                    <c:v>12</c:v>
                  </c:pt>
                  <c:pt idx="197">
                    <c:v>1</c:v>
                  </c:pt>
                  <c:pt idx="198">
                    <c:v>2</c:v>
                  </c:pt>
                  <c:pt idx="199">
                    <c:v>3</c:v>
                  </c:pt>
                  <c:pt idx="200">
                    <c:v>4</c:v>
                  </c:pt>
                  <c:pt idx="201">
                    <c:v>5</c:v>
                  </c:pt>
                  <c:pt idx="202">
                    <c:v>6</c:v>
                  </c:pt>
                  <c:pt idx="203">
                    <c:v>7</c:v>
                  </c:pt>
                  <c:pt idx="204">
                    <c:v>8</c:v>
                  </c:pt>
                  <c:pt idx="205">
                    <c:v>9</c:v>
                  </c:pt>
                  <c:pt idx="206">
                    <c:v>10</c:v>
                  </c:pt>
                  <c:pt idx="207">
                    <c:v>11</c:v>
                  </c:pt>
                  <c:pt idx="208">
                    <c:v>12</c:v>
                  </c:pt>
                </c:lvl>
                <c:lvl>
                  <c:pt idx="0">
                    <c:v>2004</c:v>
                  </c:pt>
                  <c:pt idx="5">
                    <c:v>2005</c:v>
                  </c:pt>
                  <c:pt idx="17">
                    <c:v>2006</c:v>
                  </c:pt>
                  <c:pt idx="29">
                    <c:v>2007</c:v>
                  </c:pt>
                  <c:pt idx="41">
                    <c:v>2008</c:v>
                  </c:pt>
                  <c:pt idx="53">
                    <c:v>2009</c:v>
                  </c:pt>
                  <c:pt idx="65">
                    <c:v>2010</c:v>
                  </c:pt>
                  <c:pt idx="77">
                    <c:v>2011</c:v>
                  </c:pt>
                  <c:pt idx="89">
                    <c:v>2012</c:v>
                  </c:pt>
                  <c:pt idx="101">
                    <c:v>2013</c:v>
                  </c:pt>
                  <c:pt idx="113">
                    <c:v>2014</c:v>
                  </c:pt>
                  <c:pt idx="125">
                    <c:v>2015</c:v>
                  </c:pt>
                  <c:pt idx="137">
                    <c:v>2016</c:v>
                  </c:pt>
                  <c:pt idx="149">
                    <c:v>2017</c:v>
                  </c:pt>
                  <c:pt idx="161">
                    <c:v>2018</c:v>
                  </c:pt>
                  <c:pt idx="173">
                    <c:v>2019</c:v>
                  </c:pt>
                  <c:pt idx="185">
                    <c:v>2020</c:v>
                  </c:pt>
                  <c:pt idx="197">
                    <c:v>2021</c:v>
                  </c:pt>
                </c:lvl>
              </c:multiLvlStrCache>
            </c:multiLvlStrRef>
          </c:cat>
          <c:val>
            <c:numRef>
              <c:f>'Gen Pivot'!$W$16:$W$224</c:f>
              <c:numCache>
                <c:formatCode>General</c:formatCode>
                <c:ptCount val="2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12">
                  <c:v>0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1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2</c:v>
                </c:pt>
                <c:pt idx="158">
                  <c:v>1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2</c:v>
                </c:pt>
                <c:pt idx="163">
                  <c:v>0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3</c:v>
                </c:pt>
                <c:pt idx="168">
                  <c:v>2</c:v>
                </c:pt>
                <c:pt idx="169">
                  <c:v>6</c:v>
                </c:pt>
                <c:pt idx="170">
                  <c:v>3</c:v>
                </c:pt>
                <c:pt idx="171">
                  <c:v>3</c:v>
                </c:pt>
                <c:pt idx="172">
                  <c:v>2</c:v>
                </c:pt>
                <c:pt idx="173">
                  <c:v>3</c:v>
                </c:pt>
                <c:pt idx="174">
                  <c:v>2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4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1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2</c:v>
                </c:pt>
                <c:pt idx="197">
                  <c:v>0</c:v>
                </c:pt>
                <c:pt idx="198">
                  <c:v>1</c:v>
                </c:pt>
                <c:pt idx="199">
                  <c:v>2</c:v>
                </c:pt>
                <c:pt idx="200">
                  <c:v>0</c:v>
                </c:pt>
                <c:pt idx="201">
                  <c:v>2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8-4000-9FD5-1D2765631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944320"/>
        <c:axId val="183945856"/>
      </c:areaChart>
      <c:catAx>
        <c:axId val="18394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3945856"/>
        <c:crosses val="autoZero"/>
        <c:auto val="1"/>
        <c:lblAlgn val="ctr"/>
        <c:lblOffset val="100"/>
        <c:noMultiLvlLbl val="0"/>
      </c:catAx>
      <c:valAx>
        <c:axId val="183945856"/>
        <c:scaling>
          <c:orientation val="minMax"/>
          <c:max val="2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39443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54892367497448102"/>
          <c:w val="0.12363519919042384"/>
          <c:h val="0.38541243465677294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645604989467889E-2"/>
          <c:y val="0.15456056308357868"/>
          <c:w val="0.92010491919497395"/>
          <c:h val="0.68657889784275017"/>
        </c:manualLayout>
      </c:layout>
      <c:lineChart>
        <c:grouping val="standard"/>
        <c:varyColors val="0"/>
        <c:ser>
          <c:idx val="0"/>
          <c:order val="0"/>
          <c:tx>
            <c:strRef>
              <c:f>SignesVitaux!$M$13</c:f>
              <c:strCache>
                <c:ptCount val="1"/>
                <c:pt idx="0">
                  <c:v>Messages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trendline>
            <c:spPr>
              <a:ln w="25400" cap="flat" cmpd="sng" algn="ctr">
                <a:solidFill>
                  <a:schemeClr val="tx2"/>
                </a:solidFill>
                <a:prstDash val="sysDash"/>
              </a:ln>
              <a:effectLst/>
            </c:spPr>
            <c:trendlineType val="movingAvg"/>
            <c:period val="12"/>
            <c:dispRSqr val="0"/>
            <c:dispEq val="0"/>
          </c:trendline>
          <c:cat>
            <c:multiLvlStrRef>
              <c:f>SignesVitaux!$K$139:$L$222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SignesVitaux!$M$139:$M$221</c:f>
              <c:numCache>
                <c:formatCode>General</c:formatCode>
                <c:ptCount val="83"/>
                <c:pt idx="0">
                  <c:v>38</c:v>
                </c:pt>
                <c:pt idx="1">
                  <c:v>39</c:v>
                </c:pt>
                <c:pt idx="2">
                  <c:v>35</c:v>
                </c:pt>
                <c:pt idx="3">
                  <c:v>47</c:v>
                </c:pt>
                <c:pt idx="4">
                  <c:v>28</c:v>
                </c:pt>
                <c:pt idx="5">
                  <c:v>25</c:v>
                </c:pt>
                <c:pt idx="6">
                  <c:v>24</c:v>
                </c:pt>
                <c:pt idx="7">
                  <c:v>17</c:v>
                </c:pt>
                <c:pt idx="9">
                  <c:v>73</c:v>
                </c:pt>
                <c:pt idx="10">
                  <c:v>33</c:v>
                </c:pt>
                <c:pt idx="12">
                  <c:v>17</c:v>
                </c:pt>
                <c:pt idx="13">
                  <c:v>25</c:v>
                </c:pt>
                <c:pt idx="14">
                  <c:v>28</c:v>
                </c:pt>
                <c:pt idx="15">
                  <c:v>22</c:v>
                </c:pt>
                <c:pt idx="16">
                  <c:v>26</c:v>
                </c:pt>
                <c:pt idx="17">
                  <c:v>17</c:v>
                </c:pt>
                <c:pt idx="18">
                  <c:v>18</c:v>
                </c:pt>
                <c:pt idx="19">
                  <c:v>37</c:v>
                </c:pt>
                <c:pt idx="20">
                  <c:v>9</c:v>
                </c:pt>
                <c:pt idx="21">
                  <c:v>29</c:v>
                </c:pt>
                <c:pt idx="22">
                  <c:v>27</c:v>
                </c:pt>
                <c:pt idx="23">
                  <c:v>40</c:v>
                </c:pt>
                <c:pt idx="24">
                  <c:v>37</c:v>
                </c:pt>
                <c:pt idx="25">
                  <c:v>30</c:v>
                </c:pt>
                <c:pt idx="26">
                  <c:v>24</c:v>
                </c:pt>
                <c:pt idx="27">
                  <c:v>34</c:v>
                </c:pt>
                <c:pt idx="28">
                  <c:v>30</c:v>
                </c:pt>
                <c:pt idx="29">
                  <c:v>42</c:v>
                </c:pt>
                <c:pt idx="30">
                  <c:v>18</c:v>
                </c:pt>
                <c:pt idx="31">
                  <c:v>25</c:v>
                </c:pt>
                <c:pt idx="32">
                  <c:v>29</c:v>
                </c:pt>
                <c:pt idx="33">
                  <c:v>19</c:v>
                </c:pt>
                <c:pt idx="34">
                  <c:v>19</c:v>
                </c:pt>
                <c:pt idx="36">
                  <c:v>45</c:v>
                </c:pt>
                <c:pt idx="37">
                  <c:v>45</c:v>
                </c:pt>
                <c:pt idx="38">
                  <c:v>33</c:v>
                </c:pt>
                <c:pt idx="39">
                  <c:v>33</c:v>
                </c:pt>
                <c:pt idx="40">
                  <c:v>72</c:v>
                </c:pt>
                <c:pt idx="41">
                  <c:v>62</c:v>
                </c:pt>
                <c:pt idx="42">
                  <c:v>53</c:v>
                </c:pt>
                <c:pt idx="43">
                  <c:v>24</c:v>
                </c:pt>
                <c:pt idx="44">
                  <c:v>76</c:v>
                </c:pt>
                <c:pt idx="45">
                  <c:v>36</c:v>
                </c:pt>
                <c:pt idx="46">
                  <c:v>39</c:v>
                </c:pt>
                <c:pt idx="47">
                  <c:v>32</c:v>
                </c:pt>
                <c:pt idx="48">
                  <c:v>24</c:v>
                </c:pt>
                <c:pt idx="49">
                  <c:v>16</c:v>
                </c:pt>
                <c:pt idx="51">
                  <c:v>45</c:v>
                </c:pt>
                <c:pt idx="52">
                  <c:v>44</c:v>
                </c:pt>
                <c:pt idx="53">
                  <c:v>58</c:v>
                </c:pt>
                <c:pt idx="54">
                  <c:v>32</c:v>
                </c:pt>
                <c:pt idx="55">
                  <c:v>45</c:v>
                </c:pt>
                <c:pt idx="56">
                  <c:v>20</c:v>
                </c:pt>
                <c:pt idx="57">
                  <c:v>37</c:v>
                </c:pt>
                <c:pt idx="58">
                  <c:v>34</c:v>
                </c:pt>
                <c:pt idx="59">
                  <c:v>45</c:v>
                </c:pt>
                <c:pt idx="60">
                  <c:v>37</c:v>
                </c:pt>
                <c:pt idx="61">
                  <c:v>31</c:v>
                </c:pt>
                <c:pt idx="62">
                  <c:v>24</c:v>
                </c:pt>
                <c:pt idx="63">
                  <c:v>24</c:v>
                </c:pt>
                <c:pt idx="64">
                  <c:v>61</c:v>
                </c:pt>
                <c:pt idx="66">
                  <c:v>24</c:v>
                </c:pt>
                <c:pt idx="67">
                  <c:v>18</c:v>
                </c:pt>
                <c:pt idx="68">
                  <c:v>22</c:v>
                </c:pt>
                <c:pt idx="69">
                  <c:v>33</c:v>
                </c:pt>
                <c:pt idx="70">
                  <c:v>41</c:v>
                </c:pt>
                <c:pt idx="71">
                  <c:v>27</c:v>
                </c:pt>
                <c:pt idx="72">
                  <c:v>27</c:v>
                </c:pt>
                <c:pt idx="73">
                  <c:v>22</c:v>
                </c:pt>
                <c:pt idx="74">
                  <c:v>21</c:v>
                </c:pt>
                <c:pt idx="75">
                  <c:v>19</c:v>
                </c:pt>
                <c:pt idx="76">
                  <c:v>19</c:v>
                </c:pt>
                <c:pt idx="77">
                  <c:v>18</c:v>
                </c:pt>
                <c:pt idx="78">
                  <c:v>18</c:v>
                </c:pt>
                <c:pt idx="79">
                  <c:v>29</c:v>
                </c:pt>
                <c:pt idx="80">
                  <c:v>25</c:v>
                </c:pt>
                <c:pt idx="81">
                  <c:v>12</c:v>
                </c:pt>
                <c:pt idx="8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2D-450D-BF25-E03A3A7F5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44320"/>
        <c:axId val="183945856"/>
      </c:lineChart>
      <c:lineChart>
        <c:grouping val="standard"/>
        <c:varyColors val="0"/>
        <c:ser>
          <c:idx val="2"/>
          <c:order val="1"/>
          <c:tx>
            <c:strRef>
              <c:f>SignesVitaux!$O$13</c:f>
              <c:strCache>
                <c:ptCount val="1"/>
                <c:pt idx="0">
                  <c:v>Compos</c:v>
                </c:pt>
              </c:strCache>
            </c:strRef>
          </c:tx>
          <c:spPr>
            <a:solidFill>
              <a:srgbClr val="31B541"/>
            </a:solidFill>
            <a:ln>
              <a:solidFill>
                <a:srgbClr val="6DFD55"/>
              </a:solidFill>
            </a:ln>
          </c:spPr>
          <c:marker>
            <c:symbol val="none"/>
          </c:marker>
          <c:dPt>
            <c:idx val="76"/>
            <c:bubble3D val="0"/>
            <c:spPr>
              <a:solidFill>
                <a:srgbClr val="31B541"/>
              </a:solidFill>
              <a:ln w="34925">
                <a:solidFill>
                  <a:srgbClr val="6DFD55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832D-450D-BF25-E03A3A7F50EA}"/>
              </c:ext>
            </c:extLst>
          </c:dPt>
          <c:trendline>
            <c:spPr>
              <a:ln w="22225">
                <a:solidFill>
                  <a:srgbClr val="00B050"/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cat>
            <c:multiLvlStrRef>
              <c:f>SignesVitaux!$K$139:$L$222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SignesVitaux!$O$139:$O$221</c:f>
              <c:numCache>
                <c:formatCode>General</c:formatCode>
                <c:ptCount val="83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9">
                  <c:v>6</c:v>
                </c:pt>
                <c:pt idx="10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6</c:v>
                </c:pt>
                <c:pt idx="33">
                  <c:v>2</c:v>
                </c:pt>
                <c:pt idx="34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2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2</c:v>
                </c:pt>
                <c:pt idx="51">
                  <c:v>4</c:v>
                </c:pt>
                <c:pt idx="52">
                  <c:v>6</c:v>
                </c:pt>
                <c:pt idx="53">
                  <c:v>4</c:v>
                </c:pt>
                <c:pt idx="54">
                  <c:v>8</c:v>
                </c:pt>
                <c:pt idx="55">
                  <c:v>5</c:v>
                </c:pt>
                <c:pt idx="56">
                  <c:v>4</c:v>
                </c:pt>
                <c:pt idx="57">
                  <c:v>6</c:v>
                </c:pt>
                <c:pt idx="58">
                  <c:v>5</c:v>
                </c:pt>
                <c:pt idx="59">
                  <c:v>4</c:v>
                </c:pt>
                <c:pt idx="60">
                  <c:v>1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9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5</c:v>
                </c:pt>
                <c:pt idx="70">
                  <c:v>3</c:v>
                </c:pt>
                <c:pt idx="71">
                  <c:v>5</c:v>
                </c:pt>
                <c:pt idx="72">
                  <c:v>2</c:v>
                </c:pt>
                <c:pt idx="73">
                  <c:v>2</c:v>
                </c:pt>
                <c:pt idx="74">
                  <c:v>5</c:v>
                </c:pt>
                <c:pt idx="75">
                  <c:v>3</c:v>
                </c:pt>
                <c:pt idx="76">
                  <c:v>6</c:v>
                </c:pt>
                <c:pt idx="77">
                  <c:v>4</c:v>
                </c:pt>
                <c:pt idx="78">
                  <c:v>4</c:v>
                </c:pt>
                <c:pt idx="79">
                  <c:v>1</c:v>
                </c:pt>
                <c:pt idx="80">
                  <c:v>6</c:v>
                </c:pt>
                <c:pt idx="81">
                  <c:v>2</c:v>
                </c:pt>
                <c:pt idx="8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2D-450D-BF25-E03A3A7F50EA}"/>
            </c:ext>
          </c:extLst>
        </c:ser>
        <c:ser>
          <c:idx val="1"/>
          <c:order val="2"/>
          <c:tx>
            <c:strRef>
              <c:f>SignesVitaux!$N$13</c:f>
              <c:strCache>
                <c:ptCount val="1"/>
                <c:pt idx="0">
                  <c:v>Participants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spPr>
              <a:ln w="22225">
                <a:solidFill>
                  <a:srgbClr val="C00000"/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cat>
            <c:multiLvlStrRef>
              <c:f>SignesVitaux!$K$139:$L$222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  <c:pt idx="60">
                    <c:v>2020</c:v>
                  </c:pt>
                  <c:pt idx="72">
                    <c:v>2021</c:v>
                  </c:pt>
                </c:lvl>
              </c:multiLvlStrCache>
            </c:multiLvlStrRef>
          </c:cat>
          <c:val>
            <c:numRef>
              <c:f>SignesVitaux!$N$139:$N$221</c:f>
              <c:numCache>
                <c:formatCode>General</c:formatCode>
                <c:ptCount val="83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9">
                  <c:v>6</c:v>
                </c:pt>
                <c:pt idx="10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6</c:v>
                </c:pt>
                <c:pt idx="33">
                  <c:v>2</c:v>
                </c:pt>
                <c:pt idx="34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2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2</c:v>
                </c:pt>
                <c:pt idx="51">
                  <c:v>4</c:v>
                </c:pt>
                <c:pt idx="52">
                  <c:v>6</c:v>
                </c:pt>
                <c:pt idx="53">
                  <c:v>4</c:v>
                </c:pt>
                <c:pt idx="54">
                  <c:v>8</c:v>
                </c:pt>
                <c:pt idx="55">
                  <c:v>5</c:v>
                </c:pt>
                <c:pt idx="56">
                  <c:v>4</c:v>
                </c:pt>
                <c:pt idx="57">
                  <c:v>6</c:v>
                </c:pt>
                <c:pt idx="58">
                  <c:v>5</c:v>
                </c:pt>
                <c:pt idx="59">
                  <c:v>4</c:v>
                </c:pt>
                <c:pt idx="60">
                  <c:v>1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9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5</c:v>
                </c:pt>
                <c:pt idx="70">
                  <c:v>3</c:v>
                </c:pt>
                <c:pt idx="71">
                  <c:v>5</c:v>
                </c:pt>
                <c:pt idx="72">
                  <c:v>2</c:v>
                </c:pt>
                <c:pt idx="73">
                  <c:v>2</c:v>
                </c:pt>
                <c:pt idx="74">
                  <c:v>5</c:v>
                </c:pt>
                <c:pt idx="75">
                  <c:v>2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4</c:v>
                </c:pt>
                <c:pt idx="81">
                  <c:v>2</c:v>
                </c:pt>
                <c:pt idx="8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D-450D-BF25-E03A3A7F5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724720"/>
        <c:axId val="2060743856"/>
      </c:lineChart>
      <c:catAx>
        <c:axId val="18394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3945856"/>
        <c:crossesAt val="-80"/>
        <c:auto val="1"/>
        <c:lblAlgn val="ctr"/>
        <c:lblOffset val="100"/>
        <c:noMultiLvlLbl val="0"/>
      </c:catAx>
      <c:valAx>
        <c:axId val="183945856"/>
        <c:scaling>
          <c:orientation val="minMax"/>
          <c:max val="80"/>
          <c:min val="-8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3944320"/>
        <c:crossesAt val="1"/>
        <c:crossBetween val="between"/>
        <c:majorUnit val="40"/>
        <c:minorUnit val="8"/>
      </c:valAx>
      <c:valAx>
        <c:axId val="2060743856"/>
        <c:scaling>
          <c:orientation val="minMax"/>
          <c:max val="2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60724720"/>
        <c:crosses val="max"/>
        <c:crossBetween val="between"/>
        <c:majorUnit val="5"/>
        <c:minorUnit val="1"/>
      </c:valAx>
      <c:catAx>
        <c:axId val="206072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074385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l"/>
      <c:layout>
        <c:manualLayout>
          <c:xMode val="edge"/>
          <c:yMode val="edge"/>
          <c:x val="0.58118614116345368"/>
          <c:y val="1.7043545162069056E-2"/>
          <c:w val="0.25891073554534572"/>
          <c:h val="0.1373709085841852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12957724230282E-2"/>
          <c:y val="9.5569950869541967E-2"/>
          <c:w val="0.95867246177719934"/>
          <c:h val="0.516769978220807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801"/>
            </a:solidFill>
          </c:spPr>
          <c:invertIfNegative val="0"/>
          <c:cat>
            <c:strRef>
              <c:f>Compositeurs!$A$6:$A$98</c:f>
              <c:strCache>
                <c:ptCount val="93"/>
                <c:pt idx="0">
                  <c:v>François</c:v>
                </c:pt>
                <c:pt idx="1">
                  <c:v>Hugues</c:v>
                </c:pt>
                <c:pt idx="2">
                  <c:v>katchum</c:v>
                </c:pt>
                <c:pt idx="3">
                  <c:v>Webjey</c:v>
                </c:pt>
                <c:pt idx="4">
                  <c:v>Setzer</c:v>
                </c:pt>
                <c:pt idx="5">
                  <c:v>Shadoko</c:v>
                </c:pt>
                <c:pt idx="6">
                  <c:v>Franck</c:v>
                </c:pt>
                <c:pt idx="7">
                  <c:v>Valmon-Luckymog</c:v>
                </c:pt>
                <c:pt idx="8">
                  <c:v>otsoa</c:v>
                </c:pt>
                <c:pt idx="9">
                  <c:v>Switch</c:v>
                </c:pt>
                <c:pt idx="10">
                  <c:v>Raul</c:v>
                </c:pt>
                <c:pt idx="11">
                  <c:v>Stellar</c:v>
                </c:pt>
                <c:pt idx="12">
                  <c:v>florent83</c:v>
                </c:pt>
                <c:pt idx="13">
                  <c:v>Phanoo</c:v>
                </c:pt>
                <c:pt idx="14">
                  <c:v>El Mexicano</c:v>
                </c:pt>
                <c:pt idx="15">
                  <c:v>Coco Loco</c:v>
                </c:pt>
                <c:pt idx="16">
                  <c:v>alex92</c:v>
                </c:pt>
                <c:pt idx="17">
                  <c:v>OrangeCatz</c:v>
                </c:pt>
                <c:pt idx="18">
                  <c:v>Louis-Gramgroum</c:v>
                </c:pt>
                <c:pt idx="19">
                  <c:v>raf21</c:v>
                </c:pt>
                <c:pt idx="20">
                  <c:v>Diblawak</c:v>
                </c:pt>
                <c:pt idx="21">
                  <c:v>CleptoPorte</c:v>
                </c:pt>
                <c:pt idx="22">
                  <c:v>Christophe-Shinji</c:v>
                </c:pt>
                <c:pt idx="23">
                  <c:v>Philobae</c:v>
                </c:pt>
                <c:pt idx="24">
                  <c:v>Narco</c:v>
                </c:pt>
                <c:pt idx="25">
                  <c:v>Lzn02</c:v>
                </c:pt>
                <c:pt idx="26">
                  <c:v>Skyleo</c:v>
                </c:pt>
                <c:pt idx="27">
                  <c:v>HarmoChopin</c:v>
                </c:pt>
                <c:pt idx="28">
                  <c:v>smorizet</c:v>
                </c:pt>
                <c:pt idx="29">
                  <c:v>supertrikeur</c:v>
                </c:pt>
                <c:pt idx="30">
                  <c:v>swiiscompos</c:v>
                </c:pt>
                <c:pt idx="31">
                  <c:v>Valkyria</c:v>
                </c:pt>
                <c:pt idx="32">
                  <c:v>PhRey</c:v>
                </c:pt>
                <c:pt idx="33">
                  <c:v>Yponomeuta neko</c:v>
                </c:pt>
                <c:pt idx="34">
                  <c:v>Zobiwan-Scatman</c:v>
                </c:pt>
                <c:pt idx="35">
                  <c:v>babaorum</c:v>
                </c:pt>
                <c:pt idx="36">
                  <c:v>Nakano</c:v>
                </c:pt>
                <c:pt idx="37">
                  <c:v>yafloyd/Yannou</c:v>
                </c:pt>
                <c:pt idx="38">
                  <c:v>Batisto</c:v>
                </c:pt>
                <c:pt idx="39">
                  <c:v>zacknafein</c:v>
                </c:pt>
                <c:pt idx="40">
                  <c:v>FRED T</c:v>
                </c:pt>
                <c:pt idx="41">
                  <c:v>TurpinRomain</c:v>
                </c:pt>
                <c:pt idx="42">
                  <c:v>ricochet</c:v>
                </c:pt>
                <c:pt idx="43">
                  <c:v>deb76</c:v>
                </c:pt>
                <c:pt idx="44">
                  <c:v>greegoo</c:v>
                </c:pt>
                <c:pt idx="45">
                  <c:v>GrivetArt</c:v>
                </c:pt>
                <c:pt idx="46">
                  <c:v>theobajon</c:v>
                </c:pt>
                <c:pt idx="47">
                  <c:v>Guillaume</c:v>
                </c:pt>
                <c:pt idx="48">
                  <c:v>Lazarof</c:v>
                </c:pt>
                <c:pt idx="49">
                  <c:v>Sébastien RENAULT</c:v>
                </c:pt>
                <c:pt idx="50">
                  <c:v>Sacrenouille</c:v>
                </c:pt>
                <c:pt idx="51">
                  <c:v>Alexandre Guiraud</c:v>
                </c:pt>
                <c:pt idx="52">
                  <c:v>sforouhi</c:v>
                </c:pt>
                <c:pt idx="53">
                  <c:v>Sahila</c:v>
                </c:pt>
                <c:pt idx="54">
                  <c:v>Mathieu Bolcato</c:v>
                </c:pt>
                <c:pt idx="55">
                  <c:v>srmusic</c:v>
                </c:pt>
                <c:pt idx="56">
                  <c:v>Dart</c:v>
                </c:pt>
                <c:pt idx="57">
                  <c:v>sepsten</c:v>
                </c:pt>
                <c:pt idx="58">
                  <c:v>Mister_Kent</c:v>
                </c:pt>
                <c:pt idx="60">
                  <c:v>La marmotte</c:v>
                </c:pt>
                <c:pt idx="61">
                  <c:v>David</c:v>
                </c:pt>
                <c:pt idx="62">
                  <c:v>sinnay</c:v>
                </c:pt>
                <c:pt idx="63">
                  <c:v>Io</c:v>
                </c:pt>
                <c:pt idx="64">
                  <c:v>buj</c:v>
                </c:pt>
                <c:pt idx="65">
                  <c:v>Marion</c:v>
                </c:pt>
                <c:pt idx="66">
                  <c:v>Hicks</c:v>
                </c:pt>
                <c:pt idx="67">
                  <c:v>Pyroxène</c:v>
                </c:pt>
                <c:pt idx="68">
                  <c:v>Kaztix</c:v>
                </c:pt>
                <c:pt idx="69">
                  <c:v>Malcolm</c:v>
                </c:pt>
                <c:pt idx="70">
                  <c:v>Essoussi M. Habib</c:v>
                </c:pt>
                <c:pt idx="71">
                  <c:v>Powa87</c:v>
                </c:pt>
                <c:pt idx="72">
                  <c:v>Chryss</c:v>
                </c:pt>
                <c:pt idx="73">
                  <c:v>JF_Composer</c:v>
                </c:pt>
                <c:pt idx="74">
                  <c:v>AristA</c:v>
                </c:pt>
                <c:pt idx="75">
                  <c:v>castor</c:v>
                </c:pt>
                <c:pt idx="76">
                  <c:v>Clovis</c:v>
                </c:pt>
                <c:pt idx="77">
                  <c:v>modiel</c:v>
                </c:pt>
                <c:pt idx="78">
                  <c:v>moria</c:v>
                </c:pt>
                <c:pt idx="79">
                  <c:v>nanoPlink</c:v>
                </c:pt>
                <c:pt idx="80">
                  <c:v>touktouk</c:v>
                </c:pt>
                <c:pt idx="81">
                  <c:v>Denys</c:v>
                </c:pt>
                <c:pt idx="82">
                  <c:v>Nico-Saru</c:v>
                </c:pt>
                <c:pt idx="83">
                  <c:v>Nemix</c:v>
                </c:pt>
                <c:pt idx="84">
                  <c:v>SwaP</c:v>
                </c:pt>
                <c:pt idx="85">
                  <c:v>Adamanodon</c:v>
                </c:pt>
                <c:pt idx="86">
                  <c:v>Balneon</c:v>
                </c:pt>
                <c:pt idx="87">
                  <c:v>chini</c:v>
                </c:pt>
                <c:pt idx="88">
                  <c:v>Dark Dan</c:v>
                </c:pt>
                <c:pt idx="89">
                  <c:v>Dj89</c:v>
                </c:pt>
                <c:pt idx="90">
                  <c:v>francesco</c:v>
                </c:pt>
                <c:pt idx="91">
                  <c:v>Jœliæ</c:v>
                </c:pt>
                <c:pt idx="92">
                  <c:v>joumet</c:v>
                </c:pt>
              </c:strCache>
            </c:strRef>
          </c:cat>
          <c:val>
            <c:numRef>
              <c:f>Compositeurs!$B$6:$B$98</c:f>
              <c:numCache>
                <c:formatCode>General</c:formatCode>
                <c:ptCount val="93"/>
                <c:pt idx="0">
                  <c:v>69</c:v>
                </c:pt>
                <c:pt idx="1">
                  <c:v>65</c:v>
                </c:pt>
                <c:pt idx="2">
                  <c:v>48</c:v>
                </c:pt>
                <c:pt idx="3">
                  <c:v>44</c:v>
                </c:pt>
                <c:pt idx="4">
                  <c:v>43</c:v>
                </c:pt>
                <c:pt idx="5">
                  <c:v>38</c:v>
                </c:pt>
                <c:pt idx="6">
                  <c:v>37</c:v>
                </c:pt>
                <c:pt idx="7">
                  <c:v>37</c:v>
                </c:pt>
                <c:pt idx="8">
                  <c:v>36</c:v>
                </c:pt>
                <c:pt idx="9">
                  <c:v>34</c:v>
                </c:pt>
                <c:pt idx="10">
                  <c:v>33</c:v>
                </c:pt>
                <c:pt idx="11">
                  <c:v>32</c:v>
                </c:pt>
                <c:pt idx="12">
                  <c:v>32</c:v>
                </c:pt>
                <c:pt idx="13">
                  <c:v>25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18</c:v>
                </c:pt>
                <c:pt idx="22">
                  <c:v>17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13</c:v>
                </c:pt>
                <c:pt idx="31">
                  <c:v>13</c:v>
                </c:pt>
                <c:pt idx="32">
                  <c:v>12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3-4BDD-8BFC-220EAFD6E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184907264"/>
        <c:axId val="184923264"/>
      </c:barChart>
      <c:catAx>
        <c:axId val="18490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 kern="0" baseline="0"/>
            </a:pPr>
            <a:endParaRPr lang="en-US"/>
          </a:p>
        </c:txPr>
        <c:crossAx val="184923264"/>
        <c:crosses val="autoZero"/>
        <c:auto val="0"/>
        <c:lblAlgn val="ctr"/>
        <c:lblOffset val="100"/>
        <c:tickLblSkip val="1"/>
        <c:noMultiLvlLbl val="0"/>
      </c:catAx>
      <c:valAx>
        <c:axId val="18492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907264"/>
        <c:crosses val="autoZero"/>
        <c:crossBetween val="between"/>
      </c:valAx>
      <c:spPr>
        <a:solidFill>
          <a:schemeClr val="tx2">
            <a:lumMod val="7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533" l="0.25" r="0.25" t="0.7500000000000053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://noctaventures.com/forum/viewtopic.php?f=220&amp;p=24639#p24639" TargetMode="External"/><Relationship Id="rId21" Type="http://schemas.openxmlformats.org/officeDocument/2006/relationships/hyperlink" Target="http://noctaventures.com/forum/viewtopic.php?f=82&amp;p=6455#p6455" TargetMode="External"/><Relationship Id="rId42" Type="http://schemas.openxmlformats.org/officeDocument/2006/relationships/hyperlink" Target="http://noctaventures.com/forum/viewtopic.php?f=115&amp;p=10656#p10656" TargetMode="External"/><Relationship Id="rId63" Type="http://schemas.openxmlformats.org/officeDocument/2006/relationships/hyperlink" Target="http://noctaventures.com/forum/viewtopic.php?f=140&amp;p=14355#p14355" TargetMode="External"/><Relationship Id="rId84" Type="http://schemas.openxmlformats.org/officeDocument/2006/relationships/hyperlink" Target="http://noctaventures.com/forum/viewtopic.php?f=171&amp;p=18747#p18747" TargetMode="External"/><Relationship Id="rId138" Type="http://schemas.openxmlformats.org/officeDocument/2006/relationships/hyperlink" Target="http://noctaventures.com/forum/viewtopic.php?f=244&amp;p=26232#p26232" TargetMode="External"/><Relationship Id="rId159" Type="http://schemas.openxmlformats.org/officeDocument/2006/relationships/hyperlink" Target="http://noctaventures.com/forum/viewtopic.php?f=99&amp;p=8274#p8274" TargetMode="External"/><Relationship Id="rId107" Type="http://schemas.openxmlformats.org/officeDocument/2006/relationships/hyperlink" Target="http://noctaventures.com/forum/viewtopic.php?f=209&amp;p=25006#p25006" TargetMode="External"/><Relationship Id="rId11" Type="http://schemas.openxmlformats.org/officeDocument/2006/relationships/hyperlink" Target="http://noctaventures.com/forum/viewtopic.php?f=62&amp;p=3448#p3448" TargetMode="External"/><Relationship Id="rId32" Type="http://schemas.openxmlformats.org/officeDocument/2006/relationships/hyperlink" Target="http://noctaventures.com/forum/viewtopic.php?f=103&amp;p=8597#p8597" TargetMode="External"/><Relationship Id="rId53" Type="http://schemas.openxmlformats.org/officeDocument/2006/relationships/hyperlink" Target="http://noctaventures.com/forum/viewtopic.php?f=127&amp;p=12494#p12494" TargetMode="External"/><Relationship Id="rId74" Type="http://schemas.openxmlformats.org/officeDocument/2006/relationships/hyperlink" Target="http://noctaventures.com/forum/viewtopic.php?f=161&amp;p=17021#p17021" TargetMode="External"/><Relationship Id="rId128" Type="http://schemas.openxmlformats.org/officeDocument/2006/relationships/hyperlink" Target="http://noctaventures.com/forum/viewtopic.php?f=231&amp;p=25702#p25702" TargetMode="External"/><Relationship Id="rId149" Type="http://schemas.openxmlformats.org/officeDocument/2006/relationships/hyperlink" Target="http://noctaventures.com/forum/viewtopic.php?f=254&amp;p=26841#p26841" TargetMode="External"/><Relationship Id="rId5" Type="http://schemas.openxmlformats.org/officeDocument/2006/relationships/hyperlink" Target="http://noctaventures.com/forum/viewtopic.php?f=21&amp;p=1317#p1317" TargetMode="External"/><Relationship Id="rId95" Type="http://schemas.openxmlformats.org/officeDocument/2006/relationships/hyperlink" Target="http://noctaventures.com/forum/viewtopic.php?f=196&amp;p=22186#p22186" TargetMode="External"/><Relationship Id="rId160" Type="http://schemas.openxmlformats.org/officeDocument/2006/relationships/hyperlink" Target="http://noctaventures.com/forum/viewtopic.php?f=101&amp;p=24957#p24957" TargetMode="External"/><Relationship Id="rId22" Type="http://schemas.openxmlformats.org/officeDocument/2006/relationships/hyperlink" Target="http://noctaventures.com/forum/viewtopic.php?f=83&amp;p=6541#p6541" TargetMode="External"/><Relationship Id="rId43" Type="http://schemas.openxmlformats.org/officeDocument/2006/relationships/hyperlink" Target="http://noctaventures.com/forum/viewtopic.php?f=116&amp;p=10335#p10335" TargetMode="External"/><Relationship Id="rId64" Type="http://schemas.openxmlformats.org/officeDocument/2006/relationships/hyperlink" Target="http://noctaventures.com/forum/viewtopic.php?f=141&amp;p=14325#p14325" TargetMode="External"/><Relationship Id="rId118" Type="http://schemas.openxmlformats.org/officeDocument/2006/relationships/hyperlink" Target="http://noctaventures.com/forum/viewtopic.php?f=221&amp;p=24720#p24720" TargetMode="External"/><Relationship Id="rId139" Type="http://schemas.openxmlformats.org/officeDocument/2006/relationships/hyperlink" Target="http://noctaventures.com/forum/viewtopic.php?f=245&amp;p=26271#p26271" TargetMode="External"/><Relationship Id="rId85" Type="http://schemas.openxmlformats.org/officeDocument/2006/relationships/hyperlink" Target="http://noctaventures.com/forum/viewtopic.php?f=172&amp;p=18977#p18977" TargetMode="External"/><Relationship Id="rId150" Type="http://schemas.openxmlformats.org/officeDocument/2006/relationships/hyperlink" Target="http://noctaventures.com/forum/viewtopic.php?f=256&amp;p=26889#p26889" TargetMode="External"/><Relationship Id="rId12" Type="http://schemas.openxmlformats.org/officeDocument/2006/relationships/hyperlink" Target="http://noctaventures.com/forum/viewtopic.php?f=65&amp;p=4012#p4012" TargetMode="External"/><Relationship Id="rId17" Type="http://schemas.openxmlformats.org/officeDocument/2006/relationships/hyperlink" Target="http://noctaventures.com/forum/viewtopic.php?f=77&amp;p=5842#p5842" TargetMode="External"/><Relationship Id="rId33" Type="http://schemas.openxmlformats.org/officeDocument/2006/relationships/hyperlink" Target="http://noctaventures.com/forum/viewtopic.php?f=104&amp;p=8871#p8871" TargetMode="External"/><Relationship Id="rId38" Type="http://schemas.openxmlformats.org/officeDocument/2006/relationships/hyperlink" Target="http://noctaventures.com/forum/viewtopic.php?f=110&amp;p=9405#p9405" TargetMode="External"/><Relationship Id="rId59" Type="http://schemas.openxmlformats.org/officeDocument/2006/relationships/hyperlink" Target="http://noctaventures.com/forum/viewtopic.php?f=134&amp;p=13522#p13522" TargetMode="External"/><Relationship Id="rId103" Type="http://schemas.openxmlformats.org/officeDocument/2006/relationships/hyperlink" Target="http://noctaventures.com/forum/viewtopic.php?f=205&amp;p=23314#p23314" TargetMode="External"/><Relationship Id="rId108" Type="http://schemas.openxmlformats.org/officeDocument/2006/relationships/hyperlink" Target="http://noctaventures.com/forum/viewtopic.php?f=210&amp;p=23990#p23990" TargetMode="External"/><Relationship Id="rId124" Type="http://schemas.openxmlformats.org/officeDocument/2006/relationships/hyperlink" Target="http://noctaventures.com/forum/viewtopic.php?f=227&amp;p=25431#p25431" TargetMode="External"/><Relationship Id="rId129" Type="http://schemas.openxmlformats.org/officeDocument/2006/relationships/hyperlink" Target="http://noctaventures.com/forum/viewtopic.php?f=232&amp;p=25866#p25866" TargetMode="External"/><Relationship Id="rId54" Type="http://schemas.openxmlformats.org/officeDocument/2006/relationships/hyperlink" Target="http://noctaventures.com/forum/viewtopic.php?f=129&amp;p=12764#p12764" TargetMode="External"/><Relationship Id="rId70" Type="http://schemas.openxmlformats.org/officeDocument/2006/relationships/hyperlink" Target="http://noctaventures.com/forum/viewtopic.php?f=156&amp;p=16367#p16367" TargetMode="External"/><Relationship Id="rId75" Type="http://schemas.openxmlformats.org/officeDocument/2006/relationships/hyperlink" Target="http://noctaventures.com/forum/viewtopic.php?f=162&amp;p=17094#p17094" TargetMode="External"/><Relationship Id="rId91" Type="http://schemas.openxmlformats.org/officeDocument/2006/relationships/hyperlink" Target="http://noctaventures.com/forum/viewtopic.php?f=179&amp;p=26966#p26966" TargetMode="External"/><Relationship Id="rId96" Type="http://schemas.openxmlformats.org/officeDocument/2006/relationships/hyperlink" Target="http://noctaventures.com/forum/viewtopic.php?f=197&amp;p=22301#p22301" TargetMode="External"/><Relationship Id="rId140" Type="http://schemas.openxmlformats.org/officeDocument/2006/relationships/hyperlink" Target="http://noctaventures.com/forum/viewtopic.php?f=246&amp;p=26465#p26465" TargetMode="External"/><Relationship Id="rId145" Type="http://schemas.openxmlformats.org/officeDocument/2006/relationships/hyperlink" Target="http://noctaventures.com/forum/viewtopic.php?f=251&amp;p=26675#p26675" TargetMode="External"/><Relationship Id="rId161" Type="http://schemas.openxmlformats.org/officeDocument/2006/relationships/hyperlink" Target="http://noctaventures.com/forum/viewtopic.php?f=118&amp;p=12411#p12411" TargetMode="External"/><Relationship Id="rId166" Type="http://schemas.openxmlformats.org/officeDocument/2006/relationships/hyperlink" Target="http://noctaventures.com/forum/viewtopic.php?f=160&amp;p=16805#p16805" TargetMode="External"/><Relationship Id="rId1" Type="http://schemas.openxmlformats.org/officeDocument/2006/relationships/hyperlink" Target="http://noctaventures.com/forum/viewtopic.php?f=12&amp;p=795#p795" TargetMode="External"/><Relationship Id="rId6" Type="http://schemas.openxmlformats.org/officeDocument/2006/relationships/hyperlink" Target="http://noctaventures.com/forum/viewtopic.php?f=24&amp;p=1481#p1481" TargetMode="External"/><Relationship Id="rId23" Type="http://schemas.openxmlformats.org/officeDocument/2006/relationships/hyperlink" Target="http://noctaventures.com/forum/viewtopic.php?f=86&amp;p=6667#p6667" TargetMode="External"/><Relationship Id="rId28" Type="http://schemas.openxmlformats.org/officeDocument/2006/relationships/hyperlink" Target="http://noctaventures.com/forum/viewtopic.php?f=95&amp;p=7676#p7676" TargetMode="External"/><Relationship Id="rId49" Type="http://schemas.openxmlformats.org/officeDocument/2006/relationships/hyperlink" Target="http://noctaventures.com/forum/viewtopic.php?f=123&amp;p=11999#p11999" TargetMode="External"/><Relationship Id="rId114" Type="http://schemas.openxmlformats.org/officeDocument/2006/relationships/hyperlink" Target="http://noctaventures.com/forum/viewtopic.php?f=217&amp;p=24469#p24469" TargetMode="External"/><Relationship Id="rId119" Type="http://schemas.openxmlformats.org/officeDocument/2006/relationships/hyperlink" Target="http://noctaventures.com/forum/viewtopic.php?f=222&amp;p=25018#p25018" TargetMode="External"/><Relationship Id="rId44" Type="http://schemas.openxmlformats.org/officeDocument/2006/relationships/hyperlink" Target="http://noctaventures.com/forum/viewtopic.php?f=117&amp;p=10781#p10781" TargetMode="External"/><Relationship Id="rId60" Type="http://schemas.openxmlformats.org/officeDocument/2006/relationships/hyperlink" Target="http://noctaventures.com/forum/viewtopic.php?f=137&amp;p=19500#p19500" TargetMode="External"/><Relationship Id="rId65" Type="http://schemas.openxmlformats.org/officeDocument/2006/relationships/hyperlink" Target="http://noctaventures.com/forum/viewtopic.php?f=149&amp;p=14352#p14352" TargetMode="External"/><Relationship Id="rId81" Type="http://schemas.openxmlformats.org/officeDocument/2006/relationships/hyperlink" Target="http://noctaventures.com/forum/viewtopic.php?f=168&amp;p=18666#p18666" TargetMode="External"/><Relationship Id="rId86" Type="http://schemas.openxmlformats.org/officeDocument/2006/relationships/hyperlink" Target="http://noctaventures.com/forum/viewtopic.php?f=173&amp;p=19092#p19092" TargetMode="External"/><Relationship Id="rId130" Type="http://schemas.openxmlformats.org/officeDocument/2006/relationships/hyperlink" Target="http://noctaventures.com/forum/viewtopic.php?f=235&amp;p=25897#p25897" TargetMode="External"/><Relationship Id="rId135" Type="http://schemas.openxmlformats.org/officeDocument/2006/relationships/hyperlink" Target="http://noctaventures.com/forum/viewtopic.php?f=241&amp;p=26174#p26174" TargetMode="External"/><Relationship Id="rId151" Type="http://schemas.openxmlformats.org/officeDocument/2006/relationships/hyperlink" Target="http://noctaventures.com/forum/viewtopic.php?f=257&amp;p=26915#p26915" TargetMode="External"/><Relationship Id="rId156" Type="http://schemas.openxmlformats.org/officeDocument/2006/relationships/hyperlink" Target="http://noctaventures.com/forum/viewtopic.php?f=92&amp;p=7085#p7085" TargetMode="External"/><Relationship Id="rId13" Type="http://schemas.openxmlformats.org/officeDocument/2006/relationships/hyperlink" Target="http://noctaventures.com/forum/viewtopic.php?f=66&amp;p=4546#p4546" TargetMode="External"/><Relationship Id="rId18" Type="http://schemas.openxmlformats.org/officeDocument/2006/relationships/hyperlink" Target="http://noctaventures.com/forum/viewtopic.php?f=79&amp;p=5978#p5978" TargetMode="External"/><Relationship Id="rId39" Type="http://schemas.openxmlformats.org/officeDocument/2006/relationships/hyperlink" Target="http://noctaventures.com/forum/viewtopic.php?f=111&amp;p=9552#p9552" TargetMode="External"/><Relationship Id="rId109" Type="http://schemas.openxmlformats.org/officeDocument/2006/relationships/hyperlink" Target="http://noctaventures.com/forum/viewtopic.php?f=211&amp;p=23829#p23829" TargetMode="External"/><Relationship Id="rId34" Type="http://schemas.openxmlformats.org/officeDocument/2006/relationships/hyperlink" Target="http://noctaventures.com/forum/viewtopic.php?f=106&amp;p=8970#p8970" TargetMode="External"/><Relationship Id="rId50" Type="http://schemas.openxmlformats.org/officeDocument/2006/relationships/hyperlink" Target="http://noctaventures.com/forum/viewtopic.php?f=124&amp;p=12122#p12122" TargetMode="External"/><Relationship Id="rId55" Type="http://schemas.openxmlformats.org/officeDocument/2006/relationships/hyperlink" Target="http://noctaventures.com/forum/viewtopic.php?f=130&amp;p=26530#p26530" TargetMode="External"/><Relationship Id="rId76" Type="http://schemas.openxmlformats.org/officeDocument/2006/relationships/hyperlink" Target="http://noctaventures.com/forum/viewtopic.php?f=163&amp;p=17382#p17382" TargetMode="External"/><Relationship Id="rId97" Type="http://schemas.openxmlformats.org/officeDocument/2006/relationships/hyperlink" Target="http://noctaventures.com/forum/viewtopic.php?f=198&amp;p=22536#p22536" TargetMode="External"/><Relationship Id="rId104" Type="http://schemas.openxmlformats.org/officeDocument/2006/relationships/hyperlink" Target="http://noctaventures.com/forum/viewtopic.php?f=206&amp;p=23325#p23325" TargetMode="External"/><Relationship Id="rId120" Type="http://schemas.openxmlformats.org/officeDocument/2006/relationships/hyperlink" Target="http://noctaventures.com/forum/viewtopic.php?f=223&amp;p=25083#p25083" TargetMode="External"/><Relationship Id="rId125" Type="http://schemas.openxmlformats.org/officeDocument/2006/relationships/hyperlink" Target="http://noctaventures.com/forum/viewtopic.php?f=228&amp;p=25434#p25434" TargetMode="External"/><Relationship Id="rId141" Type="http://schemas.openxmlformats.org/officeDocument/2006/relationships/hyperlink" Target="http://noctaventures.com/forum/viewtopic.php?f=247&amp;p=26527#p26527" TargetMode="External"/><Relationship Id="rId146" Type="http://schemas.openxmlformats.org/officeDocument/2006/relationships/hyperlink" Target="http://noctaventures.com/forum/viewtopic.php?f=252&amp;p=26723#p26723" TargetMode="External"/><Relationship Id="rId167" Type="http://schemas.openxmlformats.org/officeDocument/2006/relationships/hyperlink" Target="http://noctaventures.com/forum/viewtopic.php?f=178&amp;p=20872#p20872" TargetMode="External"/><Relationship Id="rId7" Type="http://schemas.openxmlformats.org/officeDocument/2006/relationships/hyperlink" Target="http://noctaventures.com/forum/viewtopic.php?f=40&amp;p=4179#p4179" TargetMode="External"/><Relationship Id="rId71" Type="http://schemas.openxmlformats.org/officeDocument/2006/relationships/hyperlink" Target="http://noctaventures.com/forum/viewtopic.php?f=157&amp;p=16586#p16586" TargetMode="External"/><Relationship Id="rId92" Type="http://schemas.openxmlformats.org/officeDocument/2006/relationships/hyperlink" Target="http://noctaventures.com/forum/viewtopic.php?f=190&amp;p=21383#p21383" TargetMode="External"/><Relationship Id="rId162" Type="http://schemas.openxmlformats.org/officeDocument/2006/relationships/hyperlink" Target="http://noctaventures.com/forum/viewtopic.php?f=128&amp;p=13776#p13776" TargetMode="External"/><Relationship Id="rId2" Type="http://schemas.openxmlformats.org/officeDocument/2006/relationships/image" Target="../media/image1.gif"/><Relationship Id="rId29" Type="http://schemas.openxmlformats.org/officeDocument/2006/relationships/hyperlink" Target="http://noctaventures.com/forum/viewtopic.php?f=97&amp;p=8000#p8000" TargetMode="External"/><Relationship Id="rId24" Type="http://schemas.openxmlformats.org/officeDocument/2006/relationships/hyperlink" Target="http://noctaventures.com/forum/viewtopic.php?f=87&amp;p=6801#p6801" TargetMode="External"/><Relationship Id="rId40" Type="http://schemas.openxmlformats.org/officeDocument/2006/relationships/hyperlink" Target="http://noctaventures.com/forum/viewtopic.php?f=112&amp;p=9731#p9731" TargetMode="External"/><Relationship Id="rId45" Type="http://schemas.openxmlformats.org/officeDocument/2006/relationships/hyperlink" Target="http://noctaventures.com/forum/viewtopic.php?f=119&amp;p=11398#p11398" TargetMode="External"/><Relationship Id="rId66" Type="http://schemas.openxmlformats.org/officeDocument/2006/relationships/hyperlink" Target="http://noctaventures.com/forum/viewtopic.php?f=150&amp;p=14824#p14824" TargetMode="External"/><Relationship Id="rId87" Type="http://schemas.openxmlformats.org/officeDocument/2006/relationships/hyperlink" Target="http://noctaventures.com/forum/viewtopic.php?f=174&amp;p=19186#p19186" TargetMode="External"/><Relationship Id="rId110" Type="http://schemas.openxmlformats.org/officeDocument/2006/relationships/hyperlink" Target="http://noctaventures.com/forum/viewtopic.php?f=212&amp;p=24057#p24057" TargetMode="External"/><Relationship Id="rId115" Type="http://schemas.openxmlformats.org/officeDocument/2006/relationships/hyperlink" Target="http://noctaventures.com/forum/viewtopic.php?f=218&amp;p=24495#p24495" TargetMode="External"/><Relationship Id="rId131" Type="http://schemas.openxmlformats.org/officeDocument/2006/relationships/hyperlink" Target="http://noctaventures.com/forum/viewtopic.php?f=237&amp;p=25954#p25954" TargetMode="External"/><Relationship Id="rId136" Type="http://schemas.openxmlformats.org/officeDocument/2006/relationships/hyperlink" Target="http://noctaventures.com/forum/viewtopic.php?f=242&amp;p=26603#p26603" TargetMode="External"/><Relationship Id="rId157" Type="http://schemas.openxmlformats.org/officeDocument/2006/relationships/hyperlink" Target="http://noctaventures.com/forum/viewtopic.php?f=94&amp;p=7382#p7382" TargetMode="External"/><Relationship Id="rId61" Type="http://schemas.openxmlformats.org/officeDocument/2006/relationships/hyperlink" Target="http://noctaventures.com/forum/viewtopic.php?f=138&amp;p=13777#p13777" TargetMode="External"/><Relationship Id="rId82" Type="http://schemas.openxmlformats.org/officeDocument/2006/relationships/hyperlink" Target="http://noctaventures.com/forum/viewtopic.php?f=169&amp;p=18643#p18643" TargetMode="External"/><Relationship Id="rId152" Type="http://schemas.openxmlformats.org/officeDocument/2006/relationships/hyperlink" Target="http://noctaventures.com/forum/viewtopic.php?f=258&amp;p=26944#p26944" TargetMode="External"/><Relationship Id="rId19" Type="http://schemas.openxmlformats.org/officeDocument/2006/relationships/hyperlink" Target="http://noctaventures.com/forum/viewtopic.php?f=80&amp;p=6180#p6180" TargetMode="External"/><Relationship Id="rId14" Type="http://schemas.openxmlformats.org/officeDocument/2006/relationships/hyperlink" Target="http://noctaventures.com/forum/viewtopic.php?f=70&amp;p=4989#p4989" TargetMode="External"/><Relationship Id="rId30" Type="http://schemas.openxmlformats.org/officeDocument/2006/relationships/hyperlink" Target="http://noctaventures.com/forum/viewtopic.php?f=98&amp;p=8406#p8406" TargetMode="External"/><Relationship Id="rId35" Type="http://schemas.openxmlformats.org/officeDocument/2006/relationships/hyperlink" Target="http://noctaventures.com/forum/viewtopic.php?f=107&amp;p=9108#p9108" TargetMode="External"/><Relationship Id="rId56" Type="http://schemas.openxmlformats.org/officeDocument/2006/relationships/hyperlink" Target="http://noctaventures.com/forum/viewtopic.php?f=131&amp;p=12983#p12983" TargetMode="External"/><Relationship Id="rId77" Type="http://schemas.openxmlformats.org/officeDocument/2006/relationships/hyperlink" Target="http://noctaventures.com/forum/viewtopic.php?f=164&amp;p=17407#p17407" TargetMode="External"/><Relationship Id="rId100" Type="http://schemas.openxmlformats.org/officeDocument/2006/relationships/hyperlink" Target="http://noctaventures.com/forum/viewtopic.php?f=202&amp;p=22961#p22961" TargetMode="External"/><Relationship Id="rId105" Type="http://schemas.openxmlformats.org/officeDocument/2006/relationships/hyperlink" Target="http://noctaventures.com/forum/viewtopic.php?f=207&amp;p=23441#p23441" TargetMode="External"/><Relationship Id="rId126" Type="http://schemas.openxmlformats.org/officeDocument/2006/relationships/hyperlink" Target="http://noctaventures.com/forum/viewtopic.php?f=229&amp;p=25642#p25642" TargetMode="External"/><Relationship Id="rId147" Type="http://schemas.openxmlformats.org/officeDocument/2006/relationships/hyperlink" Target="http://noctaventures.com/forum/viewtopic.php?f=253&amp;p=26749#p26749" TargetMode="External"/><Relationship Id="rId168" Type="http://schemas.openxmlformats.org/officeDocument/2006/relationships/hyperlink" Target="http://noctaventures.com/forum/viewtopic.php?f=192&amp;p=21736#p21736" TargetMode="External"/><Relationship Id="rId8" Type="http://schemas.openxmlformats.org/officeDocument/2006/relationships/hyperlink" Target="http://noctaventures.com/forum/viewtopic.php?f=41&amp;p=2603#p2603" TargetMode="External"/><Relationship Id="rId51" Type="http://schemas.openxmlformats.org/officeDocument/2006/relationships/hyperlink" Target="http://noctaventures.com/forum/viewtopic.php?f=125&amp;p=12219#p12219" TargetMode="External"/><Relationship Id="rId72" Type="http://schemas.openxmlformats.org/officeDocument/2006/relationships/hyperlink" Target="http://noctaventures.com/forum/viewtopic.php?f=158&amp;p=16737#p16737" TargetMode="External"/><Relationship Id="rId93" Type="http://schemas.openxmlformats.org/officeDocument/2006/relationships/hyperlink" Target="http://noctaventures.com/forum/viewtopic.php?f=191&amp;p=21808#p21808" TargetMode="External"/><Relationship Id="rId98" Type="http://schemas.openxmlformats.org/officeDocument/2006/relationships/hyperlink" Target="http://noctaventures.com/forum/viewtopic.php?f=199&amp;p=23145#p23145" TargetMode="External"/><Relationship Id="rId121" Type="http://schemas.openxmlformats.org/officeDocument/2006/relationships/hyperlink" Target="http://noctaventures.com/forum/viewtopic.php?f=224&amp;p=26531#p26531" TargetMode="External"/><Relationship Id="rId142" Type="http://schemas.openxmlformats.org/officeDocument/2006/relationships/hyperlink" Target="http://noctaventures.com/forum/viewtopic.php?f=248&amp;p=26551#p26551" TargetMode="External"/><Relationship Id="rId163" Type="http://schemas.openxmlformats.org/officeDocument/2006/relationships/hyperlink" Target="http://noctaventures.com/forum/viewtopic.php?f=135&amp;p=13529#p13529" TargetMode="External"/><Relationship Id="rId3" Type="http://schemas.openxmlformats.org/officeDocument/2006/relationships/hyperlink" Target="http://noctaventures.com/forum/viewtopic.php?f=15&amp;p=811#p811" TargetMode="External"/><Relationship Id="rId25" Type="http://schemas.openxmlformats.org/officeDocument/2006/relationships/hyperlink" Target="http://noctaventures.com/forum/viewtopic.php?f=89&amp;p=6963#p6963" TargetMode="External"/><Relationship Id="rId46" Type="http://schemas.openxmlformats.org/officeDocument/2006/relationships/hyperlink" Target="http://noctaventures.com/forum/viewtopic.php?f=120&amp;p=11741#p11741" TargetMode="External"/><Relationship Id="rId67" Type="http://schemas.openxmlformats.org/officeDocument/2006/relationships/hyperlink" Target="http://noctaventures.com/forum/viewtopic.php?f=152&amp;p=15038#p15038" TargetMode="External"/><Relationship Id="rId116" Type="http://schemas.openxmlformats.org/officeDocument/2006/relationships/hyperlink" Target="http://noctaventures.com/forum/viewtopic.php?f=219&amp;p=24585#p24585" TargetMode="External"/><Relationship Id="rId137" Type="http://schemas.openxmlformats.org/officeDocument/2006/relationships/hyperlink" Target="http://noctaventures.com/forum/viewtopic.php?f=243&amp;p=26228#p26228" TargetMode="External"/><Relationship Id="rId158" Type="http://schemas.openxmlformats.org/officeDocument/2006/relationships/hyperlink" Target="http://noctaventures.com/forum/viewtopic.php?f=96&amp;p=7665#p7665" TargetMode="External"/><Relationship Id="rId20" Type="http://schemas.openxmlformats.org/officeDocument/2006/relationships/hyperlink" Target="http://noctaventures.com/forum/viewtopic.php?f=81&amp;p=6203#p6203" TargetMode="External"/><Relationship Id="rId41" Type="http://schemas.openxmlformats.org/officeDocument/2006/relationships/hyperlink" Target="http://noctaventures.com/forum/viewtopic.php?f=113&amp;p=11409#p11409" TargetMode="External"/><Relationship Id="rId62" Type="http://schemas.openxmlformats.org/officeDocument/2006/relationships/hyperlink" Target="http://noctaventures.com/forum/viewtopic.php?f=139&amp;p=13912#p13912" TargetMode="External"/><Relationship Id="rId83" Type="http://schemas.openxmlformats.org/officeDocument/2006/relationships/hyperlink" Target="http://noctaventures.com/forum/viewtopic.php?f=170&amp;p=18728#p18728" TargetMode="External"/><Relationship Id="rId88" Type="http://schemas.openxmlformats.org/officeDocument/2006/relationships/hyperlink" Target="http://noctaventures.com/forum/viewtopic.php?f=175&amp;p=19437#p19437" TargetMode="External"/><Relationship Id="rId111" Type="http://schemas.openxmlformats.org/officeDocument/2006/relationships/hyperlink" Target="http://noctaventures.com/forum/viewtopic.php?f=213&amp;p=24687#p24687" TargetMode="External"/><Relationship Id="rId132" Type="http://schemas.openxmlformats.org/officeDocument/2006/relationships/hyperlink" Target="http://noctaventures.com/forum/viewtopic.php?f=239&amp;p=26018#p26018" TargetMode="External"/><Relationship Id="rId153" Type="http://schemas.openxmlformats.org/officeDocument/2006/relationships/hyperlink" Target="http://noctaventures.com/forum/viewtopic.php?f=85&amp;p=6643#p6643" TargetMode="External"/><Relationship Id="rId15" Type="http://schemas.openxmlformats.org/officeDocument/2006/relationships/hyperlink" Target="http://noctaventures.com/forum/viewtopic.php?f=72&amp;p=5328#p5328" TargetMode="External"/><Relationship Id="rId36" Type="http://schemas.openxmlformats.org/officeDocument/2006/relationships/hyperlink" Target="http://noctaventures.com/forum/viewtopic.php?f=108&amp;p=9202#p9202" TargetMode="External"/><Relationship Id="rId57" Type="http://schemas.openxmlformats.org/officeDocument/2006/relationships/hyperlink" Target="http://noctaventures.com/forum/viewtopic.php?f=132&amp;p=13142#p13142" TargetMode="External"/><Relationship Id="rId106" Type="http://schemas.openxmlformats.org/officeDocument/2006/relationships/hyperlink" Target="http://noctaventures.com/forum/viewtopic.php?f=208&amp;p=23567#p23567" TargetMode="External"/><Relationship Id="rId127" Type="http://schemas.openxmlformats.org/officeDocument/2006/relationships/hyperlink" Target="http://noctaventures.com/forum/viewtopic.php?f=230&amp;p=25664#p25664" TargetMode="External"/><Relationship Id="rId10" Type="http://schemas.openxmlformats.org/officeDocument/2006/relationships/hyperlink" Target="http://noctaventures.com/forum/viewtopic.php?f=45&amp;p=3065#p3065" TargetMode="External"/><Relationship Id="rId31" Type="http://schemas.openxmlformats.org/officeDocument/2006/relationships/hyperlink" Target="http://noctaventures.com/forum/viewtopic.php?f=102&amp;p=8525#p8525" TargetMode="External"/><Relationship Id="rId52" Type="http://schemas.openxmlformats.org/officeDocument/2006/relationships/hyperlink" Target="http://noctaventures.com/forum/viewtopic.php?f=126&amp;p=12326#p12326" TargetMode="External"/><Relationship Id="rId73" Type="http://schemas.openxmlformats.org/officeDocument/2006/relationships/hyperlink" Target="http://noctaventures.com/forum/viewtopic.php?f=159&amp;p=16922#p16922" TargetMode="External"/><Relationship Id="rId78" Type="http://schemas.openxmlformats.org/officeDocument/2006/relationships/hyperlink" Target="http://noctaventures.com/forum/viewtopic.php?f=165&amp;p=17713#p17713" TargetMode="External"/><Relationship Id="rId94" Type="http://schemas.openxmlformats.org/officeDocument/2006/relationships/hyperlink" Target="http://noctaventures.com/forum/viewtopic.php?f=194&amp;p=22079#p22079" TargetMode="External"/><Relationship Id="rId99" Type="http://schemas.openxmlformats.org/officeDocument/2006/relationships/hyperlink" Target="http://noctaventures.com/forum/viewtopic.php?f=200&amp;p=22860#p22860" TargetMode="External"/><Relationship Id="rId101" Type="http://schemas.openxmlformats.org/officeDocument/2006/relationships/hyperlink" Target="http://noctaventures.com/forum/viewtopic.php?f=203&amp;p=23102#p23102" TargetMode="External"/><Relationship Id="rId122" Type="http://schemas.openxmlformats.org/officeDocument/2006/relationships/hyperlink" Target="http://noctaventures.com/forum/viewtopic.php?f=225&amp;p=25222#p25222" TargetMode="External"/><Relationship Id="rId143" Type="http://schemas.openxmlformats.org/officeDocument/2006/relationships/hyperlink" Target="http://noctaventures.com/forum/viewtopic.php?f=249&amp;p=26616#p26616" TargetMode="External"/><Relationship Id="rId148" Type="http://schemas.openxmlformats.org/officeDocument/2006/relationships/hyperlink" Target="http://noctaventures.com/forum/viewtopic.php?f=255&amp;p=26861#p26861" TargetMode="External"/><Relationship Id="rId164" Type="http://schemas.openxmlformats.org/officeDocument/2006/relationships/hyperlink" Target="http://noctaventures.com/forum/viewtopic.php?f=151&amp;p=14879#p14879" TargetMode="External"/><Relationship Id="rId4" Type="http://schemas.openxmlformats.org/officeDocument/2006/relationships/hyperlink" Target="http://noctaventures.com/forum/viewtopic.php?f=17&amp;p=3786#p3786" TargetMode="External"/><Relationship Id="rId9" Type="http://schemas.openxmlformats.org/officeDocument/2006/relationships/hyperlink" Target="http://noctaventures.com/forum/viewtopic.php?f=42&amp;p=2728#p2728" TargetMode="External"/><Relationship Id="rId26" Type="http://schemas.openxmlformats.org/officeDocument/2006/relationships/hyperlink" Target="http://noctaventures.com/forum/viewtopic.php?f=91&amp;p=7107#p7107" TargetMode="External"/><Relationship Id="rId47" Type="http://schemas.openxmlformats.org/officeDocument/2006/relationships/hyperlink" Target="http://noctaventures.com/forum/viewtopic.php?f=121&amp;p=11750#p11750" TargetMode="External"/><Relationship Id="rId68" Type="http://schemas.openxmlformats.org/officeDocument/2006/relationships/hyperlink" Target="http://noctaventures.com/forum/viewtopic.php?f=153&amp;p=15473#p15473" TargetMode="External"/><Relationship Id="rId89" Type="http://schemas.openxmlformats.org/officeDocument/2006/relationships/hyperlink" Target="http://noctaventures.com/forum/viewtopic.php?f=176&amp;p=20496#p20496" TargetMode="External"/><Relationship Id="rId112" Type="http://schemas.openxmlformats.org/officeDocument/2006/relationships/hyperlink" Target="http://noctaventures.com/forum/viewtopic.php?f=215&amp;p=24258#p24258" TargetMode="External"/><Relationship Id="rId133" Type="http://schemas.openxmlformats.org/officeDocument/2006/relationships/hyperlink" Target="http://noctaventures.com/forum/viewtopic.php?f=240&amp;p=26159#p26159" TargetMode="External"/><Relationship Id="rId154" Type="http://schemas.openxmlformats.org/officeDocument/2006/relationships/hyperlink" Target="http://noctaventures.com/forum/viewtopic.php?f=88&amp;p=6850#p6850" TargetMode="External"/><Relationship Id="rId16" Type="http://schemas.openxmlformats.org/officeDocument/2006/relationships/hyperlink" Target="http://noctaventures.com/forum/viewtopic.php?f=75&amp;p=5566#p5566" TargetMode="External"/><Relationship Id="rId37" Type="http://schemas.openxmlformats.org/officeDocument/2006/relationships/hyperlink" Target="http://noctaventures.com/forum/viewtopic.php?f=109&amp;p=9613#p9613" TargetMode="External"/><Relationship Id="rId58" Type="http://schemas.openxmlformats.org/officeDocument/2006/relationships/hyperlink" Target="http://noctaventures.com/forum/viewtopic.php?f=133&amp;p=13232#p13232" TargetMode="External"/><Relationship Id="rId79" Type="http://schemas.openxmlformats.org/officeDocument/2006/relationships/hyperlink" Target="http://noctaventures.com/forum/viewtopic.php?f=166&amp;p=17718#p17718" TargetMode="External"/><Relationship Id="rId102" Type="http://schemas.openxmlformats.org/officeDocument/2006/relationships/hyperlink" Target="http://noctaventures.com/forum/viewtopic.php?f=204&amp;p=23126#p23126" TargetMode="External"/><Relationship Id="rId123" Type="http://schemas.openxmlformats.org/officeDocument/2006/relationships/hyperlink" Target="http://noctaventures.com/forum/viewtopic.php?f=226&amp;p=25242#p25242" TargetMode="External"/><Relationship Id="rId144" Type="http://schemas.openxmlformats.org/officeDocument/2006/relationships/hyperlink" Target="http://noctaventures.com/forum/viewtopic.php?f=250&amp;p=26644#p26644" TargetMode="External"/><Relationship Id="rId90" Type="http://schemas.openxmlformats.org/officeDocument/2006/relationships/hyperlink" Target="http://noctaventures.com/forum/viewtopic.php?f=177&amp;p=20778#p20778" TargetMode="External"/><Relationship Id="rId165" Type="http://schemas.openxmlformats.org/officeDocument/2006/relationships/hyperlink" Target="http://noctaventures.com/forum/viewtopic.php?f=154&amp;p=15381#p15381" TargetMode="External"/><Relationship Id="rId27" Type="http://schemas.openxmlformats.org/officeDocument/2006/relationships/hyperlink" Target="http://noctaventures.com/forum/viewtopic.php?f=93&amp;p=7392#p7392" TargetMode="External"/><Relationship Id="rId48" Type="http://schemas.openxmlformats.org/officeDocument/2006/relationships/hyperlink" Target="http://noctaventures.com/forum/viewtopic.php?f=122&amp;p=11844#p11844" TargetMode="External"/><Relationship Id="rId69" Type="http://schemas.openxmlformats.org/officeDocument/2006/relationships/hyperlink" Target="http://noctaventures.com/forum/viewtopic.php?f=155&amp;p=16085#p16085" TargetMode="External"/><Relationship Id="rId113" Type="http://schemas.openxmlformats.org/officeDocument/2006/relationships/hyperlink" Target="http://noctaventures.com/forum/viewtopic.php?f=216&amp;p=24390#p24390" TargetMode="External"/><Relationship Id="rId134" Type="http://schemas.openxmlformats.org/officeDocument/2006/relationships/hyperlink" Target="http://noctaventures.com/forum/viewtopic.php?f=238&amp;p=25973#p25973" TargetMode="External"/><Relationship Id="rId80" Type="http://schemas.openxmlformats.org/officeDocument/2006/relationships/hyperlink" Target="http://noctaventures.com/forum/viewtopic.php?f=167&amp;p=17812#p17812" TargetMode="External"/><Relationship Id="rId155" Type="http://schemas.openxmlformats.org/officeDocument/2006/relationships/hyperlink" Target="http://noctaventures.com/forum/viewtopic.php?f=90&amp;p=7033#p7033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27" name="Picture 3" descr="Voir le dernier mess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816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28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627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29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7439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31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3063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33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8686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38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7745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39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5557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40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3368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42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8992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44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4615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46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9023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47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08051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48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5862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49" name="Picture 25" descr="Voir le dernier message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3674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50" name="Picture 26" descr="Voir le dernier message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486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51" name="Picture 27" descr="Voir le dernier message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9298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52" name="Picture 28" descr="Voir le dernier message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7109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53" name="Picture 29" descr="Voir le dernier message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4921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54" name="Picture 30" descr="Voir le dernier message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2733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55" name="Picture 31" descr="Voir le dernier message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0545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56" name="Picture 32" descr="Voir le dernier message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8356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57" name="Picture 33" descr="Voir le dernier message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6168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58" name="Picture 34" descr="Voir le dernier message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980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59" name="Picture 35" descr="Voir le dernier message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1792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60" name="Picture 36" descr="Voir le dernier messag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603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61" name="Picture 37" descr="Voir le dernier message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7415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62" name="Picture 38" descr="Voir le dernier message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7522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63" name="Picture 39" descr="Voir le dernier message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3039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64" name="Picture 40" descr="Voir le dernier message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0850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65" name="Picture 41" descr="Voir le dernier message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28662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66" name="Picture 42" descr="Voir le dernier messag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46474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67" name="Picture 43" descr="Voir le dernier message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64286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68" name="Picture 44" descr="Voir le dernier message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82097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69" name="Picture 45" descr="Voir le dernier message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9909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70" name="Picture 46" descr="Voir le dernier message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7721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71" name="Picture 47" descr="Voir le dernier message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35533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72" name="Picture 48" descr="Voir le dernier message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53344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73" name="Picture 49" descr="Voir le dernier message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71156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74" name="Picture 50" descr="Voir le dernier messag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88968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75" name="Picture 51" descr="Voir le dernier message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06780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76" name="Picture 52" descr="Voir le dernier message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24591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77" name="Picture 53" descr="Voir le dernier message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42403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78" name="Picture 54" descr="Voir le dernier message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60215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79" name="Picture 55" descr="Voir le dernier message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78027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80" name="Picture 56" descr="Voir le dernier message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95838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81" name="Picture 57" descr="Voir le dernier message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13650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82" name="Picture 58" descr="Voir le dernier message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31462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83" name="Picture 59" descr="Voir le dernier message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49274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84" name="Picture 60" descr="Voir le dernier message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67085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85" name="Picture 61" descr="Voir le dernier message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84897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86" name="Picture 62" descr="Voir le dernier message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0270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87" name="Picture 63" descr="Voir le dernier message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20521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88" name="Picture 64" descr="Voir le dernier message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38332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89" name="Picture 65" descr="Voir le dernier message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56144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90" name="Picture 66" descr="Voir le dernier message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73956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91" name="Picture 67" descr="Voir le dernier message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91768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92" name="Picture 68" descr="Voir le dernier message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09579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93" name="Picture 69" descr="Voir le dernier message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27391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94" name="Picture 70" descr="Voir le dernier message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45203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95" name="Picture 71" descr="Voir le dernier message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63015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96" name="Picture 72" descr="Voir le dernier message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80826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97" name="Picture 73" descr="Voir le dernier message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98638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98" name="Picture 74" descr="Voir le dernier message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16450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099" name="Picture 75" descr="Voir le dernier message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34262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00" name="Picture 76" descr="Voir le dernier message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52073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01" name="Picture 77" descr="Voir le dernier message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69885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02" name="Picture 78" descr="Voir le dernier message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8769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03" name="Picture 79" descr="Voir le dernier message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05509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04" name="Picture 80" descr="Voir le dernier message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23320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05" name="Picture 81" descr="Voir le dernier message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41132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06" name="Picture 82" descr="Voir le dernier message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58944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07" name="Picture 83" descr="Voir le dernier message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76756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08" name="Picture 84" descr="Voir le dernier message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94567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09" name="Picture 85" descr="Voir le dernier message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12379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10" name="Picture 86" descr="Voir le dernier message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30191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11" name="Picture 87" descr="Voir le dernier message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48003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12" name="Picture 88" descr="Voir le dernier message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65814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13" name="Picture 89" descr="Voir le dernier message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83626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14" name="Picture 90" descr="Voir le dernier message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01438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15" name="Picture 91" descr="Voir le dernier message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19250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16" name="Picture 92" descr="Voir le dernier message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37061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17" name="Picture 93" descr="Voir le dernier message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54873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18" name="Picture 94" descr="Voir le dernier message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72685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19" name="Picture 95" descr="Voir le dernier message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90497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20" name="Picture 96" descr="Voir le dernier message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08308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21" name="Picture 97" descr="Voir le dernier message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26120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22" name="Picture 98" descr="Voir le dernier message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43932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23" name="Picture 99" descr="Voir le dernier message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61744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24" name="Picture 100" descr="Voir le dernier message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79555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25" name="Picture 101" descr="Voir le dernier message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97367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26" name="Picture 102" descr="Voir le dernier message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1517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27" name="Picture 103" descr="Voir le dernier message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32991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28" name="Picture 104" descr="Voir le dernier message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50802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29" name="Picture 105" descr="Voir le dernier message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68614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30" name="Picture 106" descr="Voir le dernier message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86426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31" name="Picture 107" descr="Voir le dernier message">
          <a:hlinkClick xmlns:r="http://schemas.openxmlformats.org/officeDocument/2006/relationships" r:id="rId97"/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04238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32" name="Picture 108" descr="Voir le dernier message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22049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33" name="Picture 109" descr="Voir le dernier message">
          <a:hlinkClick xmlns:r="http://schemas.openxmlformats.org/officeDocument/2006/relationships" r:id="rId99"/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39861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34" name="Picture 110" descr="Voir le dernier message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57673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35" name="Picture 111" descr="Voir le dernier message">
          <a:hlinkClick xmlns:r="http://schemas.openxmlformats.org/officeDocument/2006/relationships" r:id="rId101"/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75485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36" name="Picture 112" descr="Voir le dernier message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93296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37" name="Picture 113" descr="Voir le dernier message">
          <a:hlinkClick xmlns:r="http://schemas.openxmlformats.org/officeDocument/2006/relationships" r:id="rId103"/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11108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38" name="Picture 114" descr="Voir le dernier message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28920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39" name="Picture 115" descr="Voir le dernier message">
          <a:hlinkClick xmlns:r="http://schemas.openxmlformats.org/officeDocument/2006/relationships" r:id="rId105"/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46732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40" name="Picture 116" descr="Voir le dernier message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64543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41" name="Picture 117" descr="Voir le dernier message">
          <a:hlinkClick xmlns:r="http://schemas.openxmlformats.org/officeDocument/2006/relationships" r:id="rId107"/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82355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42" name="Picture 118" descr="Voir le dernier message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10016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43" name="Picture 119" descr="Voir le dernier message">
          <a:hlinkClick xmlns:r="http://schemas.openxmlformats.org/officeDocument/2006/relationships" r:id="rId109"/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117979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44" name="Picture 120" descr="Voir le dernier message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135790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45" name="Picture 121" descr="Voir le dernier message">
          <a:hlinkClick xmlns:r="http://schemas.openxmlformats.org/officeDocument/2006/relationships" r:id="rId111"/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153602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46" name="Picture 122" descr="Voir le dernier message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171414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47" name="Picture 123" descr="Voir le dernier message">
          <a:hlinkClick xmlns:r="http://schemas.openxmlformats.org/officeDocument/2006/relationships" r:id="rId113"/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189226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48" name="Picture 124" descr="Voir le dernier message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07037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49" name="Picture 125" descr="Voir le dernier message">
          <a:hlinkClick xmlns:r="http://schemas.openxmlformats.org/officeDocument/2006/relationships" r:id="rId115"/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24849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50" name="Picture 126" descr="Voir le dernier message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42661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51" name="Picture 127" descr="Voir le dernier message">
          <a:hlinkClick xmlns:r="http://schemas.openxmlformats.org/officeDocument/2006/relationships" r:id="rId117"/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60473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52" name="Picture 128" descr="Voir le dernier message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78284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53" name="Picture 129" descr="Voir le dernier message">
          <a:hlinkClick xmlns:r="http://schemas.openxmlformats.org/officeDocument/2006/relationships" r:id="rId119"/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96096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54" name="Picture 130" descr="Voir le dernier message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13908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55" name="Picture 131" descr="Voir le dernier message">
          <a:hlinkClick xmlns:r="http://schemas.openxmlformats.org/officeDocument/2006/relationships" r:id="rId121"/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31720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56" name="Picture 132" descr="Voir le dernier message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49531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57" name="Picture 133" descr="Voir le dernier message">
          <a:hlinkClick xmlns:r="http://schemas.openxmlformats.org/officeDocument/2006/relationships" r:id="rId123"/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67343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58" name="Picture 134" descr="Voir le dernier message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5155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59" name="Picture 135" descr="Voir le dernier message">
          <a:hlinkClick xmlns:r="http://schemas.openxmlformats.org/officeDocument/2006/relationships" r:id="rId125"/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02967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60" name="Picture 136" descr="Voir le dernier message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20778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61" name="Picture 137" descr="Voir le dernier message">
          <a:hlinkClick xmlns:r="http://schemas.openxmlformats.org/officeDocument/2006/relationships" r:id="rId127"/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38590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62" name="Picture 138" descr="Voir le dernier message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56402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63" name="Picture 139" descr="Voir le dernier message">
          <a:hlinkClick xmlns:r="http://schemas.openxmlformats.org/officeDocument/2006/relationships" r:id="rId129"/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74214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64" name="Picture 140" descr="Voir le dernier message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92025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65" name="Picture 141" descr="Voir le dernier message">
          <a:hlinkClick xmlns:r="http://schemas.openxmlformats.org/officeDocument/2006/relationships" r:id="rId131"/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09837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66" name="Picture 142" descr="Voir le dernier message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2764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67" name="Picture 143" descr="Voir le dernier message">
          <a:hlinkClick xmlns:r="http://schemas.openxmlformats.org/officeDocument/2006/relationships" r:id="rId133"/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45461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68" name="Picture 144" descr="Voir le dernier message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63272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69" name="Picture 145" descr="Voir le dernier message">
          <a:hlinkClick xmlns:r="http://schemas.openxmlformats.org/officeDocument/2006/relationships" r:id="rId135"/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81084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70" name="Picture 146" descr="Voir le dernier message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98896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71" name="Picture 147" descr="Voir le dernier message">
          <a:hlinkClick xmlns:r="http://schemas.openxmlformats.org/officeDocument/2006/relationships" r:id="rId137"/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16708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72" name="Picture 148" descr="Voir le dernier message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34519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73" name="Picture 149" descr="Voir le dernier message">
          <a:hlinkClick xmlns:r="http://schemas.openxmlformats.org/officeDocument/2006/relationships" r:id="rId139"/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52331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74" name="Picture 150" descr="Voir le dernier message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70143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75" name="Picture 151" descr="Voir le dernier message">
          <a:hlinkClick xmlns:r="http://schemas.openxmlformats.org/officeDocument/2006/relationships" r:id="rId141"/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87955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76" name="Picture 152" descr="Voir le dernier message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05766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77" name="Picture 153" descr="Voir le dernier message">
          <a:hlinkClick xmlns:r="http://schemas.openxmlformats.org/officeDocument/2006/relationships" r:id="rId143"/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23578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78" name="Picture 154" descr="Voir le dernier message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41390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79" name="Picture 155" descr="Voir le dernier message">
          <a:hlinkClick xmlns:r="http://schemas.openxmlformats.org/officeDocument/2006/relationships" r:id="rId145"/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59202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80" name="Picture 156" descr="Voir le dernier message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77013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81" name="Picture 157" descr="Voir le dernier message">
          <a:hlinkClick xmlns:r="http://schemas.openxmlformats.org/officeDocument/2006/relationships" r:id="rId147"/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94825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82" name="Picture 158" descr="Voir le dernier message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1263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83" name="Picture 159" descr="Voir le dernier message">
          <a:hlinkClick xmlns:r="http://schemas.openxmlformats.org/officeDocument/2006/relationships" r:id="rId149"/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30449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84" name="Picture 160" descr="Voir le dernier message">
          <a:hlinkClick xmlns:r="http://schemas.openxmlformats.org/officeDocument/2006/relationships" r:id="rId150"/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48260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85" name="Picture 161" descr="Voir le dernier message">
          <a:hlinkClick xmlns:r="http://schemas.openxmlformats.org/officeDocument/2006/relationships" r:id="rId151"/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66072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186" name="Picture 162" descr="Voir le dernier message">
          <a:hlinkClick xmlns:r="http://schemas.openxmlformats.org/officeDocument/2006/relationships" r:id="rId152"/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83884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211" name="Picture 187" descr="Voir le dernier message">
          <a:hlinkClick xmlns:r="http://schemas.openxmlformats.org/officeDocument/2006/relationships" r:id="rId153"/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7678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212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5490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213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3302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214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1114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215" name="Picture 191" descr="Voir le dernier message">
          <a:hlinkClick xmlns:r="http://schemas.openxmlformats.org/officeDocument/2006/relationships" r:id="rId157"/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8925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216" name="Picture 192" descr="Voir le dernier message">
          <a:hlinkClick xmlns:r="http://schemas.openxmlformats.org/officeDocument/2006/relationships" r:id="rId158"/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6737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217" name="Picture 193" descr="Voir le dernier message">
          <a:hlinkClick xmlns:r="http://schemas.openxmlformats.org/officeDocument/2006/relationships" r:id="rId159"/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454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218" name="Picture 194" descr="Voir le dernier message">
          <a:hlinkClick xmlns:r="http://schemas.openxmlformats.org/officeDocument/2006/relationships" r:id="rId160"/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23610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219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1727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1220" name="Picture 196" descr="Voir le dernier message">
          <a:hlinkClick xmlns:r="http://schemas.openxmlformats.org/officeDocument/2006/relationships" r:id="rId162"/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798450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04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05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06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07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08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09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10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11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12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13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14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15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16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17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18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19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20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21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22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23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24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25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26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27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28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29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30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31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32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33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34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35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36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37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38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39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40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41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42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43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44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45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46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47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48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49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50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51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52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53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54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55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56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57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58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59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60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61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62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63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64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65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66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67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68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69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70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71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72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73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74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75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76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77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78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79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80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81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82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83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84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85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86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87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88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89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90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91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92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93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94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95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96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97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98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299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00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01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02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03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04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05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06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07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08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09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10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11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12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13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14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15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16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17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18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19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20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21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22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23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24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25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26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27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28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29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30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31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32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33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34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35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36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37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38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39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40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41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42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43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44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45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46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47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48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49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50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51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52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53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54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55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56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57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58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59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60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61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62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63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64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65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66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67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68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69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70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71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72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73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74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75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76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77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78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79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80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81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82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83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84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85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86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87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88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89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90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91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92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93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94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95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96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97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98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399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00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01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02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03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04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05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06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07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08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09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10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11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12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13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14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15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16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17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18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19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20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21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22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23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24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25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26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27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28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29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30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31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32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33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34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35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36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37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38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39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40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41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42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43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44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45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46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47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48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49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50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51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52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53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54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55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56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57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58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59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60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61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62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63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64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65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66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67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68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69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70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71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72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73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74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75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76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77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78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79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80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81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82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83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84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85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86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87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88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89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90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91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92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93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94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95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96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97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98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499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00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01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02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03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04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05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06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07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08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09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10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11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12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13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14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15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16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17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18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19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20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21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22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23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24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25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26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27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28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29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30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31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32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33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34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35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36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37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38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39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40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41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42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43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44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45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46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47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48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49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50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51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52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53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54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55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56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57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58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59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60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61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62" name="Picture 16" descr="Voir le dernier messag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63" name="Picture 18" descr="Voir le dernier messag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64" name="Picture 20" descr="Voir le dernier message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65" name="Picture 22" descr="Voir le dernier messag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66" name="Picture 23" descr="Voir le dernier messag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67" name="Picture 24" descr="Voir le dernier mess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68" name="Picture 188" descr="Voir le dernier message">
          <a:hlinkClick xmlns:r="http://schemas.openxmlformats.org/officeDocument/2006/relationships" r:id="rId154"/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69" name="Picture 189" descr="Voir le dernier message">
          <a:hlinkClick xmlns:r="http://schemas.openxmlformats.org/officeDocument/2006/relationships" r:id="rId155"/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70" name="Picture 190" descr="Voir le dernier message">
          <a:hlinkClick xmlns:r="http://schemas.openxmlformats.org/officeDocument/2006/relationships" r:id="rId156"/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71" name="Picture 195" descr="Voir le dernier message">
          <a:hlinkClick xmlns:r="http://schemas.openxmlformats.org/officeDocument/2006/relationships" r:id="rId161"/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72" name="Picture 197" descr="Voir le dernier message">
          <a:hlinkClick xmlns:r="http://schemas.openxmlformats.org/officeDocument/2006/relationships" r:id="rId163"/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73" name="Picture 198" descr="Voir le dernier message">
          <a:hlinkClick xmlns:r="http://schemas.openxmlformats.org/officeDocument/2006/relationships" r:id="rId164"/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74" name="Picture 199" descr="Voir le dernier message">
          <a:hlinkClick xmlns:r="http://schemas.openxmlformats.org/officeDocument/2006/relationships" r:id="rId165"/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75" name="Picture 200" descr="Voir le dernier message">
          <a:hlinkClick xmlns:r="http://schemas.openxmlformats.org/officeDocument/2006/relationships" r:id="rId166"/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76" name="Picture 201" descr="Voir le dernier message">
          <a:hlinkClick xmlns:r="http://schemas.openxmlformats.org/officeDocument/2006/relationships" r:id="rId167"/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77" name="Picture 202" descr="Voir le dernier message">
          <a:hlinkClick xmlns:r="http://schemas.openxmlformats.org/officeDocument/2006/relationships" r:id="rId168"/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78" name="Picture 4" descr="Voir le dernier messag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79" name="Picture 5" descr="Voir le dernier message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80" name="Picture 7" descr="Voir le dernier message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81" name="Picture 9" descr="Voir le dernier messag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82" name="Picture 14" descr="Voir le dernier messag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104775</xdr:colOff>
      <xdr:row>392</xdr:row>
      <xdr:rowOff>85725</xdr:rowOff>
    </xdr:to>
    <xdr:pic>
      <xdr:nvPicPr>
        <xdr:cNvPr id="583" name="Picture 15" descr="Voir le dernier messag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469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78441</xdr:rowOff>
    </xdr:from>
    <xdr:to>
      <xdr:col>25</xdr:col>
      <xdr:colOff>29884</xdr:colOff>
      <xdr:row>14</xdr:row>
      <xdr:rowOff>64433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265641</xdr:colOff>
      <xdr:row>0</xdr:row>
      <xdr:rowOff>22225</xdr:rowOff>
    </xdr:from>
    <xdr:to>
      <xdr:col>19</xdr:col>
      <xdr:colOff>555624</xdr:colOff>
      <xdr:row>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107266" y="22225"/>
          <a:ext cx="4925483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1800" b="1"/>
            <a:t>Les Noctas en 9 Générations de Compositeurs</a:t>
          </a:r>
        </a:p>
      </xdr:txBody>
    </xdr:sp>
    <xdr:clientData/>
  </xdr:twoCellAnchor>
  <xdr:twoCellAnchor>
    <xdr:from>
      <xdr:col>14</xdr:col>
      <xdr:colOff>386600</xdr:colOff>
      <xdr:row>2</xdr:row>
      <xdr:rowOff>84979</xdr:rowOff>
    </xdr:from>
    <xdr:to>
      <xdr:col>18</xdr:col>
      <xdr:colOff>491377</xdr:colOff>
      <xdr:row>2</xdr:row>
      <xdr:rowOff>485029</xdr:rowOff>
    </xdr:to>
    <xdr:sp macro="" textlink="">
      <xdr:nvSpPr>
        <xdr:cNvPr id="4" name="Rounded Rectangular Callou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070659" y="398744"/>
          <a:ext cx="2334747" cy="400050"/>
        </a:xfrm>
        <a:prstGeom prst="wedgeRoundRectCallout">
          <a:avLst>
            <a:gd name="adj1" fmla="val -87462"/>
            <a:gd name="adj2" fmla="val -29048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36000" tIns="0" rIns="36000" bIns="0" rtlCol="0" anchor="ctr"/>
        <a:lstStyle/>
        <a:p>
          <a:pPr marL="0" indent="0" algn="l"/>
          <a:r>
            <a:rPr lang="en-GB" sz="11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Nv100 : L'Hymne des Noctaventures</a:t>
          </a:r>
          <a:br>
            <a:rPr lang="en-GB" sz="1100">
              <a:solidFill>
                <a:sysClr val="windowText" lastClr="000000"/>
              </a:solidFill>
              <a:latin typeface="Calibri"/>
              <a:ea typeface="+mn-ea"/>
              <a:cs typeface="+mn-cs"/>
            </a:rPr>
          </a:br>
          <a:r>
            <a:rPr lang="en-GB" sz="11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Nv101 : Mystère de la Foret Enchantée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0.11436</cdr:x>
      <cdr:y>0.53635</cdr:y>
    </cdr:from>
    <cdr:to>
      <cdr:x>1</cdr:x>
      <cdr:y>0.97642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8724" y="2600345"/>
          <a:ext cx="9515475" cy="2133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>
              <a:latin typeface="+mn-lt"/>
              <a:ea typeface="+mn-ea"/>
              <a:cs typeface="+mn-cs"/>
            </a:rPr>
            <a:t>Mister_Kent, Philobae, Narco, </a:t>
          </a:r>
          <a:r>
            <a:rPr lang="en-GB" sz="1400" b="1">
              <a:latin typeface="+mn-lt"/>
              <a:ea typeface="+mn-ea"/>
              <a:cs typeface="+mn-cs"/>
            </a:rPr>
            <a:t>florent83</a:t>
          </a:r>
          <a:r>
            <a:rPr lang="en-GB" sz="1400">
              <a:latin typeface="+mn-lt"/>
              <a:ea typeface="+mn-ea"/>
              <a:cs typeface="+mn-cs"/>
            </a:rPr>
            <a:t>, Supertriqueur</a:t>
          </a:r>
        </a:p>
        <a:p xmlns:a="http://schemas.openxmlformats.org/drawingml/2006/main">
          <a:r>
            <a:rPr lang="en-GB" sz="1400">
              <a:latin typeface="+mn-lt"/>
              <a:ea typeface="+mn-ea"/>
              <a:cs typeface="+mn-cs"/>
            </a:rPr>
            <a:t>Zobiwan, Scatman, CleptoPorte, </a:t>
          </a:r>
          <a:r>
            <a:rPr lang="en-GB" sz="1400" b="1">
              <a:latin typeface="+mn-lt"/>
              <a:ea typeface="+mn-ea"/>
              <a:cs typeface="+mn-cs"/>
            </a:rPr>
            <a:t>Switch</a:t>
          </a:r>
          <a:r>
            <a:rPr lang="en-GB" sz="1400">
              <a:latin typeface="+mn-lt"/>
              <a:ea typeface="+mn-ea"/>
              <a:cs typeface="+mn-cs"/>
            </a:rPr>
            <a:t>, Nemix</a:t>
          </a:r>
          <a:r>
            <a:rPr lang="en-GB" sz="1400"/>
            <a:t>, </a:t>
          </a:r>
          <a:r>
            <a:rPr lang="en-GB" sz="1400" b="1"/>
            <a:t>Webjey</a:t>
          </a:r>
          <a:r>
            <a:rPr lang="en-GB" sz="1400"/>
            <a:t>, </a:t>
          </a:r>
          <a:r>
            <a:rPr lang="en-GB" sz="1400" b="1"/>
            <a:t>Hugues</a:t>
          </a:r>
          <a:r>
            <a:rPr lang="en-GB" sz="1400"/>
            <a:t>, theobajon, Guillaume </a:t>
          </a:r>
        </a:p>
        <a:p xmlns:a="http://schemas.openxmlformats.org/drawingml/2006/main">
          <a:r>
            <a:rPr lang="en-GB" sz="1400"/>
            <a:t>srmusic, Dart, deb76, greegoo, sepsten, Pyroxène, JF_Composer</a:t>
          </a:r>
        </a:p>
        <a:p xmlns:a="http://schemas.openxmlformats.org/drawingml/2006/main">
          <a:r>
            <a:rPr lang="en-GB" sz="1300"/>
            <a:t>HarmoChopin, PhRey, Chryss, GrivetArt, smorizet, FRED T, TurpinRomain, swiiscompos, Yponomeuta, ricochet, Valkyria, Alexandre G.</a:t>
          </a:r>
        </a:p>
        <a:p xmlns:a="http://schemas.openxmlformats.org/drawingml/2006/main">
          <a:r>
            <a:rPr lang="en-GB" sz="1400"/>
            <a:t>Mathieu Bolcato, Marion, Skyleo, Sébastien RENAULT, babaorum, Batisto, </a:t>
          </a:r>
          <a:r>
            <a:rPr lang="en-GB" sz="1400" b="1"/>
            <a:t>otsoa</a:t>
          </a:r>
          <a:r>
            <a:rPr lang="en-GB" sz="1400"/>
            <a:t>, Sacrenouille</a:t>
          </a:r>
        </a:p>
        <a:p xmlns:a="http://schemas.openxmlformats.org/drawingml/2006/main">
          <a:r>
            <a:rPr lang="en-GB" sz="1400"/>
            <a:t>Phanoo, sinnay, Sahila, nico-saru,</a:t>
          </a:r>
          <a:r>
            <a:rPr lang="en-GB" sz="1400" baseline="0"/>
            <a:t> </a:t>
          </a:r>
          <a:r>
            <a:rPr lang="en-GB" sz="1400"/>
            <a:t>Lazarof, Io, buj</a:t>
          </a:r>
        </a:p>
        <a:p xmlns:a="http://schemas.openxmlformats.org/drawingml/2006/main">
          <a:r>
            <a:rPr lang="en-GB" sz="1400"/>
            <a:t>La Marmotte, raf21, </a:t>
          </a:r>
          <a:r>
            <a:rPr lang="en-GB" sz="1400" b="1"/>
            <a:t>katchum</a:t>
          </a:r>
          <a:r>
            <a:rPr lang="en-GB" sz="1400"/>
            <a:t>, sforouhi, El Mexicano, Coco Loco, </a:t>
          </a:r>
          <a:r>
            <a:rPr lang="en-GB" sz="1400" b="1"/>
            <a:t>Shadoko</a:t>
          </a:r>
          <a:r>
            <a:rPr lang="en-GB" sz="1400"/>
            <a:t>, Diblawak, Essoussi M. Habib, Powa87, David, yafloyd</a:t>
          </a:r>
        </a:p>
        <a:p xmlns:a="http://schemas.openxmlformats.org/drawingml/2006/main">
          <a:r>
            <a:rPr lang="en-GB" sz="1400" b="1"/>
            <a:t>François</a:t>
          </a:r>
          <a:r>
            <a:rPr lang="en-GB" sz="1400"/>
            <a:t>, </a:t>
          </a:r>
          <a:r>
            <a:rPr lang="en-GB" sz="1400" b="1"/>
            <a:t>Franck</a:t>
          </a:r>
          <a:r>
            <a:rPr lang="en-GB" sz="1400"/>
            <a:t>, Lzn02, </a:t>
          </a:r>
          <a:r>
            <a:rPr lang="en-GB" sz="1400" b="1"/>
            <a:t>Stellar</a:t>
          </a:r>
          <a:r>
            <a:rPr lang="en-GB" sz="1400"/>
            <a:t>, </a:t>
          </a:r>
          <a:r>
            <a:rPr lang="en-GB" sz="1400" b="1"/>
            <a:t>Valmon-Luckymog</a:t>
          </a:r>
        </a:p>
        <a:p xmlns:a="http://schemas.openxmlformats.org/drawingml/2006/main">
          <a:r>
            <a:rPr lang="en-GB" sz="1400"/>
            <a:t>OrangeCatz, Christophe-Shinji, Louis-Gramgroum, Kaztix, Alex92, Nakano, Nurykabe-Morusque, </a:t>
          </a:r>
          <a:r>
            <a:rPr lang="en-GB" sz="1400" b="1"/>
            <a:t>Setzer</a:t>
          </a:r>
          <a:r>
            <a:rPr lang="en-GB" sz="1400"/>
            <a:t>, zacknafein, </a:t>
          </a:r>
          <a:r>
            <a:rPr lang="en-GB" sz="1400" b="1"/>
            <a:t>Raul</a:t>
          </a:r>
          <a:r>
            <a:rPr lang="en-GB" sz="1400"/>
            <a:t>, Denys</a:t>
          </a:r>
        </a:p>
        <a:p xmlns:a="http://schemas.openxmlformats.org/drawingml/2006/main">
          <a:endParaRPr lang="en-GB" sz="1400"/>
        </a:p>
        <a:p xmlns:a="http://schemas.openxmlformats.org/drawingml/2006/main">
          <a:endParaRPr lang="en-GB" sz="1400"/>
        </a:p>
        <a:p xmlns:a="http://schemas.openxmlformats.org/drawingml/2006/main">
          <a:endParaRPr lang="en-GB" sz="1400"/>
        </a:p>
        <a:p xmlns:a="http://schemas.openxmlformats.org/drawingml/2006/main">
          <a:endParaRPr lang="en-GB" sz="1400"/>
        </a:p>
        <a:p xmlns:a="http://schemas.openxmlformats.org/drawingml/2006/main">
          <a:endParaRPr lang="en-GB" sz="1400"/>
        </a:p>
      </cdr:txBody>
    </cdr:sp>
  </cdr:relSizeAnchor>
  <cdr:relSizeAnchor xmlns:cdr="http://schemas.openxmlformats.org/drawingml/2006/chartDrawing">
    <cdr:from>
      <cdr:x>0</cdr:x>
      <cdr:y>2.06261E-7</cdr:y>
    </cdr:from>
    <cdr:to>
      <cdr:x>0.10816</cdr:x>
      <cdr:y>0.06483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1162050" cy="314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GB" sz="1400" b="0"/>
            <a:t>Compos/mois</a:t>
          </a:r>
        </a:p>
      </cdr:txBody>
    </cdr:sp>
  </cdr:relSizeAnchor>
  <cdr:relSizeAnchor xmlns:cdr="http://schemas.openxmlformats.org/drawingml/2006/chartDrawing">
    <cdr:from>
      <cdr:x>0.47005</cdr:x>
      <cdr:y>0.1745</cdr:y>
    </cdr:from>
    <cdr:to>
      <cdr:x>0.59859</cdr:x>
      <cdr:y>0.25129</cdr:y>
    </cdr:to>
    <cdr:sp macro="" textlink="">
      <cdr:nvSpPr>
        <cdr:cNvPr id="6" name="Rounded Rectangular Callout 5"/>
        <cdr:cNvSpPr/>
      </cdr:nvSpPr>
      <cdr:spPr>
        <a:xfrm xmlns:a="http://schemas.openxmlformats.org/drawingml/2006/main">
          <a:off x="5075929" y="877488"/>
          <a:ext cx="1388069" cy="386149"/>
        </a:xfrm>
        <a:prstGeom xmlns:a="http://schemas.openxmlformats.org/drawingml/2006/main" prst="wedgeRoundRectCallout">
          <a:avLst>
            <a:gd name="adj1" fmla="val -125419"/>
            <a:gd name="adj2" fmla="val -128906"/>
            <a:gd name="adj3" fmla="val 16667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lIns="36000" tIns="0" rIns="36000" bIns="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l"/>
          <a:r>
            <a:rPr lang="en-GB" sz="11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Nv93 : Super Heros</a:t>
          </a:r>
        </a:p>
        <a:p xmlns:a="http://schemas.openxmlformats.org/drawingml/2006/main">
          <a:pPr marL="0" indent="0" algn="l"/>
          <a:r>
            <a:rPr lang="en-GB" sz="11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Nv94 : Go for Launch</a:t>
          </a:r>
        </a:p>
      </cdr:txBody>
    </cdr:sp>
  </cdr:relSizeAnchor>
  <cdr:relSizeAnchor xmlns:cdr="http://schemas.openxmlformats.org/drawingml/2006/chartDrawing">
    <cdr:from>
      <cdr:x>0.12978</cdr:x>
      <cdr:y>0.03902</cdr:y>
    </cdr:from>
    <cdr:to>
      <cdr:x>0.2521</cdr:x>
      <cdr:y>0.1131</cdr:y>
    </cdr:to>
    <cdr:sp macro="" textlink="">
      <cdr:nvSpPr>
        <cdr:cNvPr id="7" name="Rounded Rectangular Callout 6"/>
        <cdr:cNvSpPr/>
      </cdr:nvSpPr>
      <cdr:spPr>
        <a:xfrm xmlns:a="http://schemas.openxmlformats.org/drawingml/2006/main">
          <a:off x="1436422" y="196851"/>
          <a:ext cx="1353843" cy="373758"/>
        </a:xfrm>
        <a:prstGeom xmlns:a="http://schemas.openxmlformats.org/drawingml/2006/main" prst="wedgeRoundRectCallout">
          <a:avLst>
            <a:gd name="adj1" fmla="val 90765"/>
            <a:gd name="adj2" fmla="val 14283"/>
            <a:gd name="adj3" fmla="val 16667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lIns="36000" tIns="0" rIns="36000" bIns="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l"/>
          <a:r>
            <a:rPr lang="en-GB" sz="11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Nv66 : Le Haiku</a:t>
          </a:r>
          <a:br>
            <a:rPr lang="en-GB" sz="1100">
              <a:solidFill>
                <a:sysClr val="windowText" lastClr="000000"/>
              </a:solidFill>
              <a:latin typeface="Calibri"/>
              <a:ea typeface="+mn-ea"/>
              <a:cs typeface="+mn-cs"/>
            </a:rPr>
          </a:br>
          <a:r>
            <a:rPr lang="en-GB" sz="11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Nv70 : Mystic Cave</a:t>
          </a:r>
        </a:p>
      </cdr:txBody>
    </cdr:sp>
  </cdr:relSizeAnchor>
  <cdr:relSizeAnchor xmlns:cdr="http://schemas.openxmlformats.org/drawingml/2006/chartDrawing">
    <cdr:from>
      <cdr:x>0.59942</cdr:x>
      <cdr:y>0.24417</cdr:y>
    </cdr:from>
    <cdr:to>
      <cdr:x>0.74212</cdr:x>
      <cdr:y>0.29525</cdr:y>
    </cdr:to>
    <cdr:sp macro="" textlink="">
      <cdr:nvSpPr>
        <cdr:cNvPr id="8" name="Rounded Rectangular Callout 7"/>
        <cdr:cNvSpPr/>
      </cdr:nvSpPr>
      <cdr:spPr>
        <a:xfrm xmlns:a="http://schemas.openxmlformats.org/drawingml/2006/main">
          <a:off x="6472952" y="1227852"/>
          <a:ext cx="1540980" cy="256863"/>
        </a:xfrm>
        <a:prstGeom xmlns:a="http://schemas.openxmlformats.org/drawingml/2006/main" prst="wedgeRoundRectCallout">
          <a:avLst>
            <a:gd name="adj1" fmla="val -47278"/>
            <a:gd name="adj2" fmla="val 100525"/>
            <a:gd name="adj3" fmla="val 16667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lIns="36000" tIns="0" rIns="36000" bIns="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GB" sz="1100"/>
            <a:t>Nv150 : Nouveau</a:t>
          </a:r>
          <a:r>
            <a:rPr lang="en-GB" sz="1100" baseline="0"/>
            <a:t> Départ</a:t>
          </a:r>
          <a:endParaRPr lang="en-GB" sz="1100"/>
        </a:p>
      </cdr:txBody>
    </cdr:sp>
  </cdr:relSizeAnchor>
  <cdr:relSizeAnchor xmlns:cdr="http://schemas.openxmlformats.org/drawingml/2006/chartDrawing">
    <cdr:from>
      <cdr:x>0.02803</cdr:x>
      <cdr:y>0.12132</cdr:y>
    </cdr:from>
    <cdr:to>
      <cdr:x>0.15937</cdr:x>
      <cdr:y>0.16454</cdr:y>
    </cdr:to>
    <cdr:sp macro="" textlink="">
      <cdr:nvSpPr>
        <cdr:cNvPr id="9" name="Rounded Rectangular Callout 8"/>
        <cdr:cNvSpPr/>
      </cdr:nvSpPr>
      <cdr:spPr>
        <a:xfrm xmlns:a="http://schemas.openxmlformats.org/drawingml/2006/main">
          <a:off x="315462" y="612727"/>
          <a:ext cx="1478003" cy="218277"/>
        </a:xfrm>
        <a:prstGeom xmlns:a="http://schemas.openxmlformats.org/drawingml/2006/main" prst="wedgeRoundRectCallout">
          <a:avLst>
            <a:gd name="adj1" fmla="val 52302"/>
            <a:gd name="adj2" fmla="val 152120"/>
            <a:gd name="adj3" fmla="val 16667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lIns="36000" tIns="0" rIns="36000" bIns="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l"/>
          <a:r>
            <a:rPr lang="en-GB" sz="11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Nv1 : Verger Enchanté</a:t>
          </a:r>
        </a:p>
      </cdr:txBody>
    </cdr:sp>
  </cdr:relSizeAnchor>
  <cdr:relSizeAnchor xmlns:cdr="http://schemas.openxmlformats.org/drawingml/2006/chartDrawing">
    <cdr:from>
      <cdr:x>0.03723</cdr:x>
      <cdr:y>0.19057</cdr:y>
    </cdr:from>
    <cdr:to>
      <cdr:x>0.14146</cdr:x>
      <cdr:y>0.2613</cdr:y>
    </cdr:to>
    <cdr:sp macro="" textlink="">
      <cdr:nvSpPr>
        <cdr:cNvPr id="10" name="Rounded Rectangular Callout 9"/>
        <cdr:cNvSpPr/>
      </cdr:nvSpPr>
      <cdr:spPr>
        <a:xfrm xmlns:a="http://schemas.openxmlformats.org/drawingml/2006/main">
          <a:off x="398588" y="969306"/>
          <a:ext cx="1115889" cy="359757"/>
        </a:xfrm>
        <a:prstGeom xmlns:a="http://schemas.openxmlformats.org/drawingml/2006/main" prst="wedgeRoundRectCallout">
          <a:avLst>
            <a:gd name="adj1" fmla="val -49825"/>
            <a:gd name="adj2" fmla="val 101725"/>
            <a:gd name="adj3" fmla="val 16667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lIns="36000" tIns="0" rIns="36000" bIns="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 algn="ctr"/>
          <a:r>
            <a:rPr lang="en-GB" sz="11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N1 : Le Marchand Ambulant</a:t>
          </a:r>
        </a:p>
      </cdr:txBody>
    </cdr:sp>
  </cdr:relSizeAnchor>
  <cdr:relSizeAnchor xmlns:cdr="http://schemas.openxmlformats.org/drawingml/2006/chartDrawing">
    <cdr:from>
      <cdr:x>0.64497</cdr:x>
      <cdr:y>0.16163</cdr:y>
    </cdr:from>
    <cdr:to>
      <cdr:x>0.80318</cdr:x>
      <cdr:y>0.23842</cdr:y>
    </cdr:to>
    <cdr:sp macro="" textlink="">
      <cdr:nvSpPr>
        <cdr:cNvPr id="11" name="Rounded Rectangular Callout 5">
          <a:extLst xmlns:a="http://schemas.openxmlformats.org/drawingml/2006/main">
            <a:ext uri="{FF2B5EF4-FFF2-40B4-BE49-F238E27FC236}">
              <a16:creationId xmlns:a16="http://schemas.microsoft.com/office/drawing/2014/main" id="{98BF46D2-A7A5-4010-84F9-D0CF8E185E80}"/>
            </a:ext>
          </a:extLst>
        </cdr:cNvPr>
        <cdr:cNvSpPr/>
      </cdr:nvSpPr>
      <cdr:spPr>
        <a:xfrm xmlns:a="http://schemas.openxmlformats.org/drawingml/2006/main">
          <a:off x="6964829" y="812800"/>
          <a:ext cx="1708524" cy="386149"/>
        </a:xfrm>
        <a:prstGeom xmlns:a="http://schemas.openxmlformats.org/drawingml/2006/main" prst="wedgeRoundRectCallout">
          <a:avLst>
            <a:gd name="adj1" fmla="val 48903"/>
            <a:gd name="adj2" fmla="val 126466"/>
            <a:gd name="adj3" fmla="val 16667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lIns="36000" tIns="0" rIns="3600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r>
            <a:rPr lang="en-GB" sz="11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Nv189 : Passage de Comete</a:t>
          </a:r>
        </a:p>
        <a:p xmlns:a="http://schemas.openxmlformats.org/drawingml/2006/main">
          <a:pPr marL="0" indent="0" algn="l"/>
          <a:r>
            <a:rPr lang="en-GB" sz="11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Nv190 : Esprits de la Foret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304798</xdr:colOff>
      <xdr:row>0</xdr:row>
      <xdr:rowOff>299358</xdr:rowOff>
    </xdr:from>
    <xdr:to>
      <xdr:col>9</xdr:col>
      <xdr:colOff>979714</xdr:colOff>
      <xdr:row>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6BCED3-CB70-4B52-BBE6-62B02F274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966107</xdr:colOff>
      <xdr:row>0</xdr:row>
      <xdr:rowOff>408214</xdr:rowOff>
    </xdr:from>
    <xdr:to>
      <xdr:col>5</xdr:col>
      <xdr:colOff>1102179</xdr:colOff>
      <xdr:row>0</xdr:row>
      <xdr:rowOff>952500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4B3AA17-2255-4D9B-A69D-714E4766BD92}"/>
            </a:ext>
          </a:extLst>
        </xdr:cNvPr>
        <xdr:cNvSpPr txBox="1"/>
      </xdr:nvSpPr>
      <xdr:spPr>
        <a:xfrm>
          <a:off x="2095500" y="408214"/>
          <a:ext cx="5565322" cy="544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2800" b="1">
              <a:solidFill>
                <a:schemeClr val="tx1">
                  <a:lumMod val="65000"/>
                  <a:lumOff val="35000"/>
                </a:schemeClr>
              </a:solidFill>
            </a:rPr>
            <a:t>Signes Vitaux de la Nocta</a:t>
          </a:r>
        </a:p>
      </xdr:txBody>
    </xdr:sp>
    <xdr:clientData/>
  </xdr:twoCellAnchor>
  <xdr:twoCellAnchor>
    <xdr:from>
      <xdr:col>0</xdr:col>
      <xdr:colOff>666751</xdr:colOff>
      <xdr:row>0</xdr:row>
      <xdr:rowOff>2803072</xdr:rowOff>
    </xdr:from>
    <xdr:to>
      <xdr:col>9</xdr:col>
      <xdr:colOff>503464</xdr:colOff>
      <xdr:row>0</xdr:row>
      <xdr:rowOff>2816679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A2A61B0D-FCD5-43CB-85A3-2CC5E141D742}"/>
            </a:ext>
          </a:extLst>
        </xdr:cNvPr>
        <xdr:cNvCxnSpPr/>
      </xdr:nvCxnSpPr>
      <xdr:spPr>
        <a:xfrm>
          <a:off x="666751" y="2803072"/>
          <a:ext cx="10423070" cy="13607"/>
        </a:xfrm>
        <a:prstGeom prst="line">
          <a:avLst/>
        </a:prstGeom>
        <a:ln w="28575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204107</xdr:colOff>
      <xdr:row>1</xdr:row>
      <xdr:rowOff>190500</xdr:rowOff>
    </xdr:from>
    <xdr:to>
      <xdr:col>0</xdr:col>
      <xdr:colOff>666750</xdr:colOff>
      <xdr:row>7</xdr:row>
      <xdr:rowOff>27214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6C5631D-1554-4ABC-A02D-2AC153C86E2D}"/>
            </a:ext>
          </a:extLst>
        </xdr:cNvPr>
        <xdr:cNvSpPr/>
      </xdr:nvSpPr>
      <xdr:spPr>
        <a:xfrm>
          <a:off x="204107" y="3415393"/>
          <a:ext cx="462643" cy="194582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326571</xdr:colOff>
      <xdr:row>0</xdr:row>
      <xdr:rowOff>938894</xdr:rowOff>
    </xdr:from>
    <xdr:to>
      <xdr:col>13</xdr:col>
      <xdr:colOff>367393</xdr:colOff>
      <xdr:row>0</xdr:row>
      <xdr:rowOff>2694216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4FA5600-A7B3-4004-8C9D-B671401999BF}"/>
            </a:ext>
          </a:extLst>
        </xdr:cNvPr>
        <xdr:cNvSpPr/>
      </xdr:nvSpPr>
      <xdr:spPr>
        <a:xfrm>
          <a:off x="10395857" y="1265465"/>
          <a:ext cx="462643" cy="175532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710294</xdr:colOff>
      <xdr:row>4</xdr:row>
      <xdr:rowOff>2723</xdr:rowOff>
    </xdr:from>
    <xdr:to>
      <xdr:col>9</xdr:col>
      <xdr:colOff>547007</xdr:colOff>
      <xdr:row>4</xdr:row>
      <xdr:rowOff>16330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0469BF9-A36D-4AE8-817B-7D45D919DB49}"/>
            </a:ext>
          </a:extLst>
        </xdr:cNvPr>
        <xdr:cNvCxnSpPr/>
      </xdr:nvCxnSpPr>
      <xdr:spPr>
        <a:xfrm>
          <a:off x="710294" y="4520294"/>
          <a:ext cx="10423070" cy="13607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0.87374</cdr:x>
      <cdr:y>0.04986</cdr:y>
    </cdr:from>
    <cdr:to>
      <cdr:x>0.9819</cdr:x>
      <cdr:y>0.11469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51283" y="251025"/>
          <a:ext cx="1219491" cy="326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GB" sz="1400" b="0">
              <a:solidFill>
                <a:srgbClr val="00B050"/>
              </a:solidFill>
            </a:rPr>
            <a:t>Compos/mois</a:t>
          </a:r>
        </a:p>
      </cdr:txBody>
    </cdr:sp>
  </cdr:relSizeAnchor>
  <cdr:relSizeAnchor xmlns:cdr="http://schemas.openxmlformats.org/drawingml/2006/chartDrawing">
    <cdr:from>
      <cdr:x>0.01021</cdr:x>
      <cdr:y>0.06666</cdr:y>
    </cdr:from>
    <cdr:to>
      <cdr:x>0.14995</cdr:x>
      <cdr:y>0.1268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5765488B-BCD0-42BA-AA4C-D26512FA6289}"/>
            </a:ext>
          </a:extLst>
        </cdr:cNvPr>
        <cdr:cNvSpPr txBox="1"/>
      </cdr:nvSpPr>
      <cdr:spPr>
        <a:xfrm xmlns:a="http://schemas.openxmlformats.org/drawingml/2006/main">
          <a:off x="106895" y="335630"/>
          <a:ext cx="1463361" cy="302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600" b="0">
              <a:solidFill>
                <a:schemeClr val="tx2"/>
              </a:solidFill>
              <a:latin typeface="+mn-lt"/>
            </a:rPr>
            <a:t>Messages/mois</a:t>
          </a:r>
        </a:p>
      </cdr:txBody>
    </cdr:sp>
  </cdr:relSizeAnchor>
  <cdr:relSizeAnchor xmlns:cdr="http://schemas.openxmlformats.org/drawingml/2006/chartDrawing">
    <cdr:from>
      <cdr:x>0.86121</cdr:x>
      <cdr:y>0.08847</cdr:y>
    </cdr:from>
    <cdr:to>
      <cdr:x>0.96937</cdr:x>
      <cdr:y>0.1533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028EC627-52D5-49B6-8AFD-ACEAA85A288E}"/>
            </a:ext>
          </a:extLst>
        </cdr:cNvPr>
        <cdr:cNvSpPr txBox="1"/>
      </cdr:nvSpPr>
      <cdr:spPr>
        <a:xfrm xmlns:a="http://schemas.openxmlformats.org/drawingml/2006/main">
          <a:off x="9709995" y="445408"/>
          <a:ext cx="1219491" cy="326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400" b="0">
              <a:solidFill>
                <a:srgbClr val="C00000"/>
              </a:solidFill>
            </a:rPr>
            <a:t>Parcipant/mois</a:t>
          </a:r>
        </a:p>
      </cdr:txBody>
    </cdr:sp>
  </cdr:relSizeAnchor>
  <cdr:relSizeAnchor xmlns:cdr="http://schemas.openxmlformats.org/drawingml/2006/chartDrawing">
    <cdr:from>
      <cdr:x>0.70638</cdr:x>
      <cdr:y>0.0209</cdr:y>
    </cdr:from>
    <cdr:to>
      <cdr:x>0.855</cdr:x>
      <cdr:y>0.11622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BBDF8849-2B17-4D48-A973-9F6657B696CA}"/>
            </a:ext>
          </a:extLst>
        </cdr:cNvPr>
        <cdr:cNvSpPr txBox="1"/>
      </cdr:nvSpPr>
      <cdr:spPr>
        <a:xfrm xmlns:a="http://schemas.openxmlformats.org/drawingml/2006/main">
          <a:off x="7954739" y="105228"/>
          <a:ext cx="1673678" cy="479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 b="0">
              <a:solidFill>
                <a:sysClr val="windowText" lastClr="000000"/>
              </a:solidFill>
              <a:latin typeface="+mn-lt"/>
            </a:rPr>
            <a:t>+ </a:t>
          </a:r>
          <a:r>
            <a:rPr lang="en-GB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moyennes glissantes      sur 12mois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85726</xdr:rowOff>
    </xdr:from>
    <xdr:to>
      <xdr:col>18</xdr:col>
      <xdr:colOff>133351</xdr:colOff>
      <xdr:row>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0.00226</cdr:y>
    </cdr:from>
    <cdr:to>
      <cdr:x>0.24349</cdr:x>
      <cdr:y>0.06875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929"/>
          <a:ext cx="2762250" cy="233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GB" sz="1100" b="1"/>
            <a:t>Compos Nocturnes</a:t>
          </a:r>
          <a:r>
            <a:rPr lang="en-GB" sz="1100" b="1" baseline="0"/>
            <a:t> et Noctaventures</a:t>
          </a:r>
          <a:endParaRPr lang="en-GB" sz="11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3</xdr:col>
      <xdr:colOff>126040</xdr:colOff>
      <xdr:row>17</xdr:row>
      <xdr:rowOff>42743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211175" y="809625"/>
          <a:ext cx="1459540" cy="166199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R1 Jusqu'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Calibri"/>
              <a:ea typeface="Times New Roman" pitchFamily="18" charset="0"/>
              <a:cs typeface="Arial" pitchFamily="34" charset="0"/>
            </a:rPr>
            <a:t>à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 la Rencontre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R2 Classical Remix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GB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 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R6 Jinggle pour Amarok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R7 Composition sur vid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Calibri"/>
              <a:ea typeface="Times New Roman" pitchFamily="18" charset="0"/>
              <a:cs typeface="Arial" pitchFamily="34" charset="0"/>
            </a:rPr>
            <a:t>é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o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R8 Le mail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R9 Sc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Calibri"/>
              <a:ea typeface="Times New Roman" pitchFamily="18" charset="0"/>
              <a:cs typeface="Arial" pitchFamily="34" charset="0"/>
            </a:rPr>
            <a:t>é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nario d'images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R10 Composition sur Vid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Calibri"/>
              <a:ea typeface="Times New Roman" pitchFamily="18" charset="0"/>
              <a:cs typeface="Arial" pitchFamily="34" charset="0"/>
            </a:rPr>
            <a:t>é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o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R11 Composition sur Vid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Calibri"/>
              <a:ea typeface="Times New Roman" pitchFamily="18" charset="0"/>
              <a:cs typeface="Arial" pitchFamily="34" charset="0"/>
            </a:rPr>
            <a:t>é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o</a:t>
          </a: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GB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 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B19 Th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Calibri"/>
              <a:ea typeface="Times New Roman" pitchFamily="18" charset="0"/>
              <a:cs typeface="Arial" pitchFamily="34" charset="0"/>
            </a:rPr>
            <a:t>è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me et Variations</a:t>
          </a: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B22 L'affrontement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B23 La Soir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Calibri"/>
              <a:ea typeface="Times New Roman" pitchFamily="18" charset="0"/>
              <a:cs typeface="Arial" pitchFamily="34" charset="0"/>
            </a:rPr>
            <a:t>é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e d'Int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Calibri"/>
              <a:ea typeface="Times New Roman" pitchFamily="18" charset="0"/>
              <a:cs typeface="Arial" pitchFamily="34" charset="0"/>
            </a:rPr>
            <a:t>é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gration (Joke)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B24 Destruction d'un classique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GB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 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B26 Quel est mon th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Calibri"/>
              <a:ea typeface="Times New Roman" pitchFamily="18" charset="0"/>
              <a:cs typeface="Arial" pitchFamily="34" charset="0"/>
            </a:rPr>
            <a:t>è</a:t>
          </a:r>
          <a:r>
            <a:rPr kumimoji="0" lang="fr-FR" sz="600" b="0" i="0" u="sng" strike="noStrike" cap="none" normalizeH="0" baseline="0">
              <a:ln>
                <a:noFill/>
              </a:ln>
              <a:solidFill>
                <a:srgbClr val="0000FF"/>
              </a:solidFill>
              <a:effectLst/>
              <a:latin typeface="Arial" pitchFamily="34" charset="0"/>
              <a:ea typeface="Times New Roman" pitchFamily="18" charset="0"/>
              <a:cs typeface="Arial" pitchFamily="34" charset="0"/>
            </a:rPr>
            <a:t>me ?</a:t>
          </a: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6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rappe, Matthieu" id="{AF56D722-EBF7-4228-B466-E7AAA65E951C}" userId="Frappe, Matthieu" providerId="Non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hieu ." refreshedDate="44538.949407175925" createdVersion="7" refreshedVersion="7" minRefreshableVersion="3" recordCount="253" xr:uid="{3D9177DE-3FFB-483A-9071-3DC9894328D0}">
  <cacheSource type="worksheet">
    <worksheetSource ref="A1:O304" sheet="Gen"/>
  </cacheSource>
  <cacheFields count="15">
    <cacheField name="Noctaventures" numFmtId="14">
      <sharedItems containsNonDate="0" containsDate="1" containsString="0" containsBlank="1" minDate="2004-08-11T00:00:00" maxDate="2021-12-19T00:00:00"/>
    </cacheField>
    <cacheField name="year" numFmtId="0">
      <sharedItems containsString="0" containsBlank="1" containsNumber="1" containsInteger="1" minValue="2004" maxValue="2021" count="19"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m/>
      </sharedItems>
    </cacheField>
    <cacheField name="month" numFmtId="0">
      <sharedItems containsString="0" containsBlank="1" containsNumber="1" containsInteger="1" minValue="1" maxValue="12" count="13">
        <n v="8"/>
        <n v="9"/>
        <n v="10"/>
        <n v="11"/>
        <n v="12"/>
        <n v="1"/>
        <n v="2"/>
        <n v="3"/>
        <n v="4"/>
        <n v="5"/>
        <n v="6"/>
        <n v="7"/>
        <m/>
      </sharedItems>
    </cacheField>
    <cacheField name="Forum I" numFmtId="0">
      <sharedItems containsString="0" containsBlank="1" containsNumber="1" containsInteger="1" minValue="0" maxValue="8"/>
    </cacheField>
    <cacheField name="Forum III" numFmtId="0">
      <sharedItems containsString="0" containsBlank="1" containsNumber="1" containsInteger="1" minValue="0" maxValue="7"/>
    </cacheField>
    <cacheField name="Noctaventure" numFmtId="0">
      <sharedItems containsString="0" containsBlank="1" containsNumber="1" containsInteger="1" minValue="0" maxValue="8"/>
    </cacheField>
    <cacheField name="Promo 2008" numFmtId="0">
      <sharedItems containsString="0" containsBlank="1" containsNumber="1" containsInteger="1" minValue="0" maxValue="5"/>
    </cacheField>
    <cacheField name="Promo 2009" numFmtId="0">
      <sharedItems containsString="0" containsBlank="1" containsNumber="1" containsInteger="1" minValue="0" maxValue="4"/>
    </cacheField>
    <cacheField name="Promo 2010" numFmtId="0">
      <sharedItems containsString="0" containsBlank="1" containsNumber="1" containsInteger="1" minValue="0" maxValue="6"/>
    </cacheField>
    <cacheField name="Promo 2012" numFmtId="0">
      <sharedItems containsString="0" containsBlank="1" containsNumber="1" containsInteger="1" minValue="0" maxValue="4"/>
    </cacheField>
    <cacheField name="Promo 2015" numFmtId="0">
      <sharedItems containsString="0" containsBlank="1" containsNumber="1" containsInteger="1" minValue="0" maxValue="5"/>
    </cacheField>
    <cacheField name="Promo 2017" numFmtId="0">
      <sharedItems containsString="0" containsBlank="1" containsNumber="1" containsInteger="1" minValue="0" maxValue="3"/>
    </cacheField>
    <cacheField name="Messages" numFmtId="0">
      <sharedItems containsString="0" containsBlank="1" containsNumber="1" containsInteger="1" minValue="0" maxValue="400"/>
    </cacheField>
    <cacheField name="Participants" numFmtId="0">
      <sharedItems containsString="0" containsBlank="1" containsNumber="1" containsInteger="1" minValue="0" maxValue="15"/>
    </cacheField>
    <cacheField name="Compos" numFmtId="0">
      <sharedItems containsString="0" containsBlank="1" containsNumber="1" containsInteger="1" minValue="0" maxValue="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3">
  <r>
    <d v="2004-08-11T00:00:00"/>
    <x v="0"/>
    <x v="0"/>
    <n v="5"/>
    <n v="0"/>
    <n v="0"/>
    <n v="0"/>
    <n v="0"/>
    <n v="0"/>
    <n v="0"/>
    <n v="0"/>
    <n v="0"/>
    <n v="0"/>
    <n v="5"/>
    <n v="5"/>
  </r>
  <r>
    <d v="2004-09-11T00:00:00"/>
    <x v="0"/>
    <x v="1"/>
    <n v="8"/>
    <n v="0"/>
    <n v="0"/>
    <n v="0"/>
    <n v="0"/>
    <n v="0"/>
    <n v="0"/>
    <n v="0"/>
    <n v="0"/>
    <n v="0"/>
    <n v="8"/>
    <n v="8"/>
  </r>
  <r>
    <d v="2004-10-10T00:00:00"/>
    <x v="0"/>
    <x v="2"/>
    <n v="5"/>
    <n v="0"/>
    <n v="0"/>
    <n v="0"/>
    <n v="0"/>
    <n v="0"/>
    <n v="0"/>
    <n v="0"/>
    <n v="0"/>
    <n v="0"/>
    <n v="5"/>
    <n v="5"/>
  </r>
  <r>
    <d v="2004-11-27T00:00:00"/>
    <x v="0"/>
    <x v="3"/>
    <n v="3"/>
    <n v="0"/>
    <n v="0"/>
    <n v="0"/>
    <n v="0"/>
    <n v="0"/>
    <n v="0"/>
    <n v="0"/>
    <n v="0"/>
    <n v="0"/>
    <n v="3"/>
    <n v="3"/>
  </r>
  <r>
    <d v="2004-12-18T00:00:00"/>
    <x v="0"/>
    <x v="4"/>
    <n v="1"/>
    <n v="0"/>
    <n v="0"/>
    <n v="0"/>
    <n v="0"/>
    <n v="0"/>
    <n v="0"/>
    <n v="0"/>
    <n v="0"/>
    <n v="0"/>
    <n v="1"/>
    <n v="1"/>
  </r>
  <r>
    <d v="2005-01-15T00:00:00"/>
    <x v="1"/>
    <x v="5"/>
    <n v="0"/>
    <n v="0"/>
    <n v="0"/>
    <n v="0"/>
    <n v="0"/>
    <n v="0"/>
    <n v="0"/>
    <n v="0"/>
    <n v="0"/>
    <n v="0"/>
    <n v="0"/>
    <n v="0"/>
  </r>
  <r>
    <d v="2005-08-30T00:00:00"/>
    <x v="1"/>
    <x v="0"/>
    <n v="2"/>
    <n v="0"/>
    <n v="0"/>
    <n v="0"/>
    <n v="0"/>
    <n v="0"/>
    <n v="0"/>
    <n v="0"/>
    <n v="0"/>
    <n v="0"/>
    <n v="2"/>
    <n v="2"/>
  </r>
  <r>
    <d v="2005-08-14T00:00:00"/>
    <x v="1"/>
    <x v="0"/>
    <n v="3"/>
    <n v="0"/>
    <n v="0"/>
    <n v="0"/>
    <n v="0"/>
    <n v="0"/>
    <n v="0"/>
    <n v="0"/>
    <n v="0"/>
    <n v="0"/>
    <n v="3"/>
    <n v="3"/>
  </r>
  <r>
    <d v="2005-09-17T00:00:00"/>
    <x v="1"/>
    <x v="1"/>
    <n v="1"/>
    <n v="0"/>
    <n v="0"/>
    <n v="0"/>
    <n v="0"/>
    <n v="0"/>
    <n v="0"/>
    <n v="0"/>
    <n v="0"/>
    <n v="0"/>
    <n v="1"/>
    <n v="1"/>
  </r>
  <r>
    <d v="2006-02-11T00:00:00"/>
    <x v="2"/>
    <x v="6"/>
    <n v="5"/>
    <n v="1"/>
    <n v="0"/>
    <n v="0"/>
    <n v="0"/>
    <n v="0"/>
    <n v="0"/>
    <n v="0"/>
    <n v="0"/>
    <n v="0"/>
    <n v="6"/>
    <n v="6"/>
  </r>
  <r>
    <d v="2006-03-18T00:00:00"/>
    <x v="2"/>
    <x v="7"/>
    <n v="2"/>
    <n v="2"/>
    <n v="0"/>
    <n v="0"/>
    <n v="0"/>
    <n v="0"/>
    <n v="0"/>
    <n v="0"/>
    <n v="0"/>
    <n v="0"/>
    <n v="4"/>
    <n v="4"/>
  </r>
  <r>
    <d v="2006-04-01T00:00:00"/>
    <x v="2"/>
    <x v="8"/>
    <n v="3"/>
    <n v="3"/>
    <n v="0"/>
    <n v="0"/>
    <n v="0"/>
    <n v="0"/>
    <n v="0"/>
    <n v="0"/>
    <n v="0"/>
    <n v="0"/>
    <n v="6"/>
    <n v="6"/>
  </r>
  <r>
    <d v="2006-04-22T00:00:00"/>
    <x v="2"/>
    <x v="8"/>
    <n v="3"/>
    <n v="2"/>
    <n v="0"/>
    <n v="0"/>
    <n v="0"/>
    <n v="0"/>
    <n v="0"/>
    <n v="0"/>
    <n v="0"/>
    <n v="0"/>
    <n v="5"/>
    <n v="5"/>
  </r>
  <r>
    <d v="2006-05-21T00:00:00"/>
    <x v="2"/>
    <x v="9"/>
    <n v="3"/>
    <n v="1"/>
    <n v="0"/>
    <n v="0"/>
    <n v="0"/>
    <n v="0"/>
    <n v="0"/>
    <n v="0"/>
    <n v="0"/>
    <n v="0"/>
    <n v="4"/>
    <n v="4"/>
  </r>
  <r>
    <d v="2006-06-24T00:00:00"/>
    <x v="2"/>
    <x v="10"/>
    <n v="1"/>
    <n v="4"/>
    <n v="0"/>
    <n v="0"/>
    <n v="0"/>
    <n v="0"/>
    <n v="0"/>
    <n v="0"/>
    <n v="0"/>
    <n v="0"/>
    <n v="5"/>
    <n v="5"/>
  </r>
  <r>
    <d v="2006-07-16T00:00:00"/>
    <x v="2"/>
    <x v="11"/>
    <n v="2"/>
    <n v="4"/>
    <n v="0"/>
    <n v="0"/>
    <n v="0"/>
    <n v="0"/>
    <n v="0"/>
    <n v="0"/>
    <n v="0"/>
    <n v="0"/>
    <n v="6"/>
    <n v="6"/>
  </r>
  <r>
    <d v="2006-09-30T00:00:00"/>
    <x v="2"/>
    <x v="1"/>
    <n v="1"/>
    <n v="2"/>
    <n v="0"/>
    <n v="0"/>
    <n v="0"/>
    <n v="0"/>
    <n v="0"/>
    <n v="0"/>
    <n v="0"/>
    <n v="0"/>
    <n v="3"/>
    <n v="3"/>
  </r>
  <r>
    <d v="2006-10-31T00:00:00"/>
    <x v="2"/>
    <x v="2"/>
    <n v="1"/>
    <n v="2"/>
    <n v="0"/>
    <n v="0"/>
    <n v="0"/>
    <n v="0"/>
    <n v="0"/>
    <n v="0"/>
    <n v="0"/>
    <n v="0"/>
    <n v="3"/>
    <n v="3"/>
  </r>
  <r>
    <d v="2007-08-23T00:00:00"/>
    <x v="3"/>
    <x v="0"/>
    <n v="1"/>
    <n v="2"/>
    <n v="0"/>
    <n v="0"/>
    <n v="0"/>
    <n v="0"/>
    <n v="0"/>
    <n v="0"/>
    <n v="0"/>
    <n v="0"/>
    <n v="3"/>
    <n v="3"/>
  </r>
  <r>
    <d v="2006-11-11T00:00:00"/>
    <x v="2"/>
    <x v="3"/>
    <n v="4"/>
    <n v="2"/>
    <n v="0"/>
    <n v="0"/>
    <n v="0"/>
    <n v="0"/>
    <n v="0"/>
    <n v="0"/>
    <n v="0"/>
    <n v="39"/>
    <n v="6"/>
    <n v="6"/>
  </r>
  <r>
    <d v="2006-11-25T00:00:00"/>
    <x v="2"/>
    <x v="3"/>
    <n v="3"/>
    <n v="4"/>
    <n v="1"/>
    <n v="0"/>
    <n v="0"/>
    <n v="0"/>
    <n v="0"/>
    <n v="0"/>
    <n v="0"/>
    <n v="64"/>
    <n v="8"/>
    <n v="8"/>
  </r>
  <r>
    <d v="2006-12-09T00:00:00"/>
    <x v="2"/>
    <x v="4"/>
    <n v="3"/>
    <n v="4"/>
    <n v="2"/>
    <n v="0"/>
    <n v="0"/>
    <n v="0"/>
    <n v="0"/>
    <n v="0"/>
    <n v="0"/>
    <n v="84"/>
    <n v="10"/>
    <n v="10"/>
  </r>
  <r>
    <d v="2006-12-22T00:00:00"/>
    <x v="2"/>
    <x v="4"/>
    <n v="0"/>
    <n v="1"/>
    <n v="1"/>
    <n v="0"/>
    <n v="0"/>
    <n v="0"/>
    <n v="0"/>
    <n v="0"/>
    <n v="0"/>
    <n v="35"/>
    <n v="3"/>
    <n v="3"/>
  </r>
  <r>
    <d v="2007-01-06T00:00:00"/>
    <x v="3"/>
    <x v="5"/>
    <n v="3"/>
    <n v="1"/>
    <n v="1"/>
    <n v="0"/>
    <n v="0"/>
    <n v="0"/>
    <n v="0"/>
    <n v="0"/>
    <n v="0"/>
    <n v="47"/>
    <n v="6"/>
    <n v="6"/>
  </r>
  <r>
    <d v="2007-01-20T00:00:00"/>
    <x v="3"/>
    <x v="5"/>
    <n v="1"/>
    <n v="1"/>
    <n v="1"/>
    <n v="0"/>
    <n v="0"/>
    <n v="0"/>
    <n v="0"/>
    <n v="0"/>
    <n v="0"/>
    <n v="72"/>
    <n v="4"/>
    <n v="4"/>
  </r>
  <r>
    <d v="2007-02-03T00:00:00"/>
    <x v="3"/>
    <x v="6"/>
    <n v="3"/>
    <n v="2"/>
    <n v="1"/>
    <n v="0"/>
    <n v="0"/>
    <n v="0"/>
    <n v="0"/>
    <n v="0"/>
    <n v="0"/>
    <n v="48"/>
    <n v="7"/>
    <n v="7"/>
  </r>
  <r>
    <d v="2007-02-17T00:00:00"/>
    <x v="3"/>
    <x v="6"/>
    <n v="2"/>
    <n v="1"/>
    <n v="2"/>
    <n v="0"/>
    <n v="0"/>
    <n v="0"/>
    <n v="0"/>
    <n v="0"/>
    <n v="0"/>
    <n v="38"/>
    <n v="5"/>
    <n v="5"/>
  </r>
  <r>
    <d v="2007-03-03T00:00:00"/>
    <x v="3"/>
    <x v="7"/>
    <n v="0"/>
    <n v="0"/>
    <n v="1"/>
    <n v="0"/>
    <n v="0"/>
    <n v="0"/>
    <n v="0"/>
    <n v="0"/>
    <n v="0"/>
    <n v="34"/>
    <n v="1"/>
    <n v="1"/>
  </r>
  <r>
    <d v="2007-03-17T00:00:00"/>
    <x v="3"/>
    <x v="7"/>
    <n v="1"/>
    <n v="0"/>
    <n v="2"/>
    <n v="0"/>
    <n v="0"/>
    <n v="0"/>
    <n v="0"/>
    <n v="0"/>
    <n v="0"/>
    <n v="24"/>
    <n v="3"/>
    <n v="3"/>
  </r>
  <r>
    <d v="2007-03-31T00:00:00"/>
    <x v="3"/>
    <x v="7"/>
    <n v="2"/>
    <n v="1"/>
    <n v="2"/>
    <n v="0"/>
    <n v="0"/>
    <n v="0"/>
    <n v="0"/>
    <n v="0"/>
    <n v="0"/>
    <n v="34"/>
    <n v="5"/>
    <n v="5"/>
  </r>
  <r>
    <d v="2007-04-14T00:00:00"/>
    <x v="3"/>
    <x v="8"/>
    <n v="3"/>
    <n v="0"/>
    <n v="1"/>
    <n v="0"/>
    <n v="0"/>
    <n v="0"/>
    <n v="0"/>
    <n v="0"/>
    <n v="0"/>
    <n v="40"/>
    <n v="4"/>
    <n v="4"/>
  </r>
  <r>
    <d v="2007-04-28T00:00:00"/>
    <x v="3"/>
    <x v="8"/>
    <n v="1"/>
    <n v="0"/>
    <n v="3"/>
    <n v="0"/>
    <n v="0"/>
    <n v="0"/>
    <n v="0"/>
    <n v="0"/>
    <n v="0"/>
    <n v="32"/>
    <n v="5"/>
    <n v="5"/>
  </r>
  <r>
    <d v="2007-05-12T00:00:00"/>
    <x v="3"/>
    <x v="9"/>
    <n v="0"/>
    <n v="1"/>
    <n v="2"/>
    <n v="0"/>
    <n v="0"/>
    <n v="0"/>
    <n v="0"/>
    <n v="0"/>
    <n v="0"/>
    <n v="49"/>
    <n v="3"/>
    <n v="3"/>
  </r>
  <r>
    <d v="2007-05-26T00:00:00"/>
    <x v="3"/>
    <x v="9"/>
    <n v="0"/>
    <n v="2"/>
    <n v="2"/>
    <n v="0"/>
    <n v="0"/>
    <n v="0"/>
    <n v="0"/>
    <n v="0"/>
    <n v="0"/>
    <n v="40"/>
    <n v="4"/>
    <n v="4"/>
  </r>
  <r>
    <d v="2007-06-09T00:00:00"/>
    <x v="3"/>
    <x v="10"/>
    <n v="0"/>
    <n v="0"/>
    <n v="2"/>
    <n v="0"/>
    <n v="0"/>
    <n v="0"/>
    <n v="0"/>
    <n v="0"/>
    <n v="0"/>
    <n v="38"/>
    <n v="2"/>
    <n v="2"/>
  </r>
  <r>
    <d v="2007-06-23T00:00:00"/>
    <x v="3"/>
    <x v="10"/>
    <n v="2"/>
    <n v="2"/>
    <n v="1"/>
    <n v="0"/>
    <n v="0"/>
    <n v="0"/>
    <n v="0"/>
    <n v="0"/>
    <n v="0"/>
    <n v="48"/>
    <n v="6"/>
    <n v="6"/>
  </r>
  <r>
    <d v="2007-06-07T00:00:00"/>
    <x v="3"/>
    <x v="10"/>
    <n v="1"/>
    <n v="1"/>
    <n v="3"/>
    <n v="0"/>
    <n v="0"/>
    <n v="0"/>
    <n v="0"/>
    <n v="0"/>
    <n v="0"/>
    <n v="50"/>
    <n v="5"/>
    <n v="5"/>
  </r>
  <r>
    <d v="2007-06-21T00:00:00"/>
    <x v="3"/>
    <x v="10"/>
    <n v="2"/>
    <n v="2"/>
    <n v="2"/>
    <n v="0"/>
    <n v="0"/>
    <n v="0"/>
    <n v="0"/>
    <n v="0"/>
    <n v="0"/>
    <n v="67"/>
    <n v="7"/>
    <n v="7"/>
  </r>
  <r>
    <d v="2007-08-04T00:00:00"/>
    <x v="3"/>
    <x v="0"/>
    <n v="2"/>
    <n v="1"/>
    <n v="2"/>
    <n v="0"/>
    <n v="0"/>
    <n v="0"/>
    <n v="0"/>
    <n v="0"/>
    <n v="0"/>
    <n v="46"/>
    <n v="5"/>
    <n v="5"/>
  </r>
  <r>
    <d v="2007-08-18T00:00:00"/>
    <x v="3"/>
    <x v="0"/>
    <n v="0"/>
    <n v="3"/>
    <n v="3"/>
    <n v="0"/>
    <n v="0"/>
    <n v="0"/>
    <n v="0"/>
    <n v="0"/>
    <n v="0"/>
    <n v="68"/>
    <n v="5"/>
    <n v="6"/>
  </r>
  <r>
    <d v="2007-07-01T00:00:00"/>
    <x v="3"/>
    <x v="11"/>
    <n v="2"/>
    <n v="3"/>
    <n v="5"/>
    <n v="0"/>
    <n v="0"/>
    <n v="0"/>
    <n v="0"/>
    <n v="0"/>
    <n v="0"/>
    <n v="126"/>
    <n v="10"/>
    <n v="10"/>
  </r>
  <r>
    <d v="2007-09-15T00:00:00"/>
    <x v="3"/>
    <x v="1"/>
    <n v="1"/>
    <n v="2"/>
    <n v="4"/>
    <n v="0"/>
    <n v="0"/>
    <n v="0"/>
    <n v="0"/>
    <n v="0"/>
    <n v="0"/>
    <n v="240"/>
    <n v="8"/>
    <n v="8"/>
  </r>
  <r>
    <d v="2007-09-29T00:00:00"/>
    <x v="3"/>
    <x v="1"/>
    <n v="1"/>
    <n v="2"/>
    <n v="8"/>
    <n v="0"/>
    <n v="0"/>
    <n v="0"/>
    <n v="0"/>
    <n v="0"/>
    <n v="0"/>
    <n v="147"/>
    <n v="11"/>
    <n v="12"/>
  </r>
  <r>
    <d v="2007-10-13T00:00:00"/>
    <x v="3"/>
    <x v="2"/>
    <n v="2"/>
    <n v="3"/>
    <n v="7"/>
    <n v="0"/>
    <n v="0"/>
    <n v="0"/>
    <n v="0"/>
    <n v="0"/>
    <n v="0"/>
    <n v="141"/>
    <n v="12"/>
    <n v="12"/>
  </r>
  <r>
    <d v="2007-10-28T00:00:00"/>
    <x v="3"/>
    <x v="2"/>
    <n v="3"/>
    <n v="2"/>
    <n v="8"/>
    <n v="0"/>
    <n v="0"/>
    <n v="0"/>
    <n v="0"/>
    <n v="0"/>
    <n v="0"/>
    <n v="137"/>
    <n v="11"/>
    <n v="13"/>
  </r>
  <r>
    <d v="2007-11-10T00:00:00"/>
    <x v="3"/>
    <x v="3"/>
    <n v="1"/>
    <n v="2"/>
    <n v="4"/>
    <n v="0"/>
    <n v="0"/>
    <n v="0"/>
    <n v="0"/>
    <n v="0"/>
    <n v="0"/>
    <n v="82"/>
    <n v="9"/>
    <n v="9"/>
  </r>
  <r>
    <d v="2007-11-24T00:00:00"/>
    <x v="3"/>
    <x v="3"/>
    <n v="1"/>
    <n v="0"/>
    <n v="3"/>
    <n v="0"/>
    <n v="0"/>
    <n v="0"/>
    <n v="0"/>
    <n v="0"/>
    <n v="0"/>
    <n v="63"/>
    <n v="4"/>
    <n v="4"/>
  </r>
  <r>
    <d v="2007-12-08T00:00:00"/>
    <x v="3"/>
    <x v="4"/>
    <n v="3"/>
    <n v="0"/>
    <n v="1"/>
    <n v="0"/>
    <n v="0"/>
    <n v="0"/>
    <n v="0"/>
    <n v="0"/>
    <n v="0"/>
    <n v="38"/>
    <n v="4"/>
    <n v="4"/>
  </r>
  <r>
    <d v="2007-12-22T00:00:00"/>
    <x v="3"/>
    <x v="4"/>
    <n v="0"/>
    <n v="2"/>
    <n v="2"/>
    <n v="0"/>
    <n v="0"/>
    <n v="0"/>
    <n v="0"/>
    <n v="0"/>
    <n v="0"/>
    <n v="22"/>
    <n v="4"/>
    <n v="4"/>
  </r>
  <r>
    <d v="2008-01-05T00:00:00"/>
    <x v="4"/>
    <x v="5"/>
    <n v="1"/>
    <n v="2"/>
    <n v="3"/>
    <n v="0"/>
    <n v="0"/>
    <n v="0"/>
    <n v="0"/>
    <n v="0"/>
    <n v="0"/>
    <n v="36"/>
    <n v="6"/>
    <n v="6"/>
  </r>
  <r>
    <d v="2008-01-19T00:00:00"/>
    <x v="4"/>
    <x v="5"/>
    <n v="2"/>
    <n v="0"/>
    <n v="3"/>
    <n v="0"/>
    <n v="0"/>
    <n v="0"/>
    <n v="0"/>
    <n v="0"/>
    <n v="0"/>
    <n v="44"/>
    <n v="6"/>
    <n v="6"/>
  </r>
  <r>
    <d v="2008-02-02T00:00:00"/>
    <x v="4"/>
    <x v="6"/>
    <n v="0"/>
    <n v="2"/>
    <n v="2"/>
    <n v="0"/>
    <n v="0"/>
    <n v="0"/>
    <n v="0"/>
    <n v="0"/>
    <n v="0"/>
    <n v="48"/>
    <n v="3"/>
    <n v="4"/>
  </r>
  <r>
    <d v="2008-02-16T00:00:00"/>
    <x v="4"/>
    <x v="6"/>
    <n v="2"/>
    <n v="2"/>
    <n v="4"/>
    <n v="0"/>
    <n v="0"/>
    <n v="0"/>
    <n v="0"/>
    <n v="0"/>
    <n v="0"/>
    <n v="52"/>
    <n v="8"/>
    <n v="9"/>
  </r>
  <r>
    <d v="2008-05-01T00:00:00"/>
    <x v="4"/>
    <x v="9"/>
    <n v="2"/>
    <n v="4"/>
    <n v="2"/>
    <n v="0"/>
    <n v="0"/>
    <n v="0"/>
    <n v="0"/>
    <n v="0"/>
    <n v="0"/>
    <n v="34"/>
    <n v="6"/>
    <n v="8"/>
  </r>
  <r>
    <d v="2008-03-15T00:00:00"/>
    <x v="4"/>
    <x v="7"/>
    <n v="2"/>
    <n v="0"/>
    <n v="1"/>
    <n v="1"/>
    <n v="0"/>
    <n v="0"/>
    <n v="0"/>
    <n v="0"/>
    <n v="0"/>
    <n v="37"/>
    <n v="4"/>
    <n v="4"/>
  </r>
  <r>
    <d v="2008-03-29T00:00:00"/>
    <x v="4"/>
    <x v="7"/>
    <n v="4"/>
    <n v="2"/>
    <n v="2"/>
    <n v="4"/>
    <n v="0"/>
    <n v="0"/>
    <n v="0"/>
    <n v="0"/>
    <n v="0"/>
    <n v="104"/>
    <n v="12"/>
    <n v="12"/>
  </r>
  <r>
    <d v="2008-04-12T00:00:00"/>
    <x v="4"/>
    <x v="8"/>
    <n v="2"/>
    <n v="0"/>
    <n v="4"/>
    <n v="5"/>
    <n v="0"/>
    <n v="0"/>
    <n v="0"/>
    <n v="0"/>
    <n v="0"/>
    <n v="132"/>
    <n v="9"/>
    <n v="11"/>
  </r>
  <r>
    <d v="2008-04-26T00:00:00"/>
    <x v="4"/>
    <x v="8"/>
    <n v="3"/>
    <n v="1"/>
    <n v="2"/>
    <n v="4"/>
    <n v="0"/>
    <n v="0"/>
    <n v="0"/>
    <n v="0"/>
    <n v="0"/>
    <n v="171"/>
    <n v="10"/>
    <n v="10"/>
  </r>
  <r>
    <d v="2008-05-10T00:00:00"/>
    <x v="4"/>
    <x v="9"/>
    <n v="0"/>
    <n v="0"/>
    <n v="3"/>
    <n v="3"/>
    <n v="0"/>
    <n v="0"/>
    <n v="0"/>
    <n v="0"/>
    <n v="0"/>
    <n v="124"/>
    <n v="6"/>
    <n v="6"/>
  </r>
  <r>
    <d v="2008-05-24T00:00:00"/>
    <x v="4"/>
    <x v="9"/>
    <n v="0"/>
    <n v="1"/>
    <n v="2"/>
    <n v="2"/>
    <n v="0"/>
    <n v="0"/>
    <n v="0"/>
    <n v="0"/>
    <n v="0"/>
    <n v="69"/>
    <n v="6"/>
    <n v="6"/>
  </r>
  <r>
    <d v="2008-06-07T00:00:00"/>
    <x v="4"/>
    <x v="10"/>
    <n v="0"/>
    <n v="1"/>
    <n v="1"/>
    <n v="4"/>
    <n v="0"/>
    <n v="0"/>
    <n v="0"/>
    <n v="0"/>
    <n v="0"/>
    <n v="55"/>
    <n v="7"/>
    <n v="7"/>
  </r>
  <r>
    <d v="2008-06-21T00:00:00"/>
    <x v="4"/>
    <x v="10"/>
    <n v="0"/>
    <n v="0"/>
    <n v="1"/>
    <n v="3"/>
    <n v="0"/>
    <n v="0"/>
    <n v="0"/>
    <n v="0"/>
    <n v="0"/>
    <n v="35"/>
    <n v="4"/>
    <n v="4"/>
  </r>
  <r>
    <d v="2008-06-05T00:00:00"/>
    <x v="4"/>
    <x v="10"/>
    <n v="0"/>
    <n v="1"/>
    <n v="2"/>
    <n v="0"/>
    <n v="0"/>
    <n v="0"/>
    <n v="0"/>
    <n v="0"/>
    <n v="0"/>
    <n v="45"/>
    <n v="3"/>
    <n v="3"/>
  </r>
  <r>
    <d v="2008-06-19T00:00:00"/>
    <x v="4"/>
    <x v="10"/>
    <n v="0"/>
    <n v="2"/>
    <n v="0"/>
    <n v="0"/>
    <n v="0"/>
    <n v="0"/>
    <n v="0"/>
    <n v="0"/>
    <n v="0"/>
    <n v="41"/>
    <n v="2"/>
    <n v="2"/>
  </r>
  <r>
    <d v="2008-08-02T00:00:00"/>
    <x v="4"/>
    <x v="0"/>
    <n v="0"/>
    <n v="3"/>
    <n v="1"/>
    <n v="1"/>
    <n v="0"/>
    <n v="0"/>
    <n v="0"/>
    <n v="0"/>
    <n v="0"/>
    <n v="60"/>
    <n v="6"/>
    <n v="6"/>
  </r>
  <r>
    <d v="2008-08-16T00:00:00"/>
    <x v="4"/>
    <x v="0"/>
    <n v="0"/>
    <n v="3"/>
    <n v="1"/>
    <n v="0"/>
    <n v="0"/>
    <n v="0"/>
    <n v="0"/>
    <n v="0"/>
    <n v="0"/>
    <n v="42"/>
    <n v="5"/>
    <n v="5"/>
  </r>
  <r>
    <d v="2008-08-30T00:00:00"/>
    <x v="4"/>
    <x v="0"/>
    <n v="0"/>
    <n v="1"/>
    <n v="2"/>
    <n v="0"/>
    <n v="0"/>
    <n v="0"/>
    <n v="0"/>
    <n v="0"/>
    <n v="0"/>
    <n v="36"/>
    <n v="3"/>
    <n v="3"/>
  </r>
  <r>
    <d v="2008-09-13T00:00:00"/>
    <x v="4"/>
    <x v="1"/>
    <n v="0"/>
    <n v="0"/>
    <n v="2"/>
    <n v="0"/>
    <n v="0"/>
    <n v="0"/>
    <n v="0"/>
    <n v="0"/>
    <n v="0"/>
    <n v="31"/>
    <n v="2"/>
    <n v="2"/>
  </r>
  <r>
    <d v="2008-09-27T00:00:00"/>
    <x v="4"/>
    <x v="1"/>
    <n v="3"/>
    <n v="2"/>
    <n v="2"/>
    <n v="1"/>
    <n v="0"/>
    <n v="0"/>
    <n v="0"/>
    <n v="0"/>
    <n v="0"/>
    <n v="82"/>
    <n v="8"/>
    <n v="9"/>
  </r>
  <r>
    <d v="2008-10-11T00:00:00"/>
    <x v="4"/>
    <x v="2"/>
    <n v="0"/>
    <n v="4"/>
    <n v="2"/>
    <n v="1"/>
    <n v="0"/>
    <n v="0"/>
    <n v="0"/>
    <n v="0"/>
    <n v="0"/>
    <n v="77"/>
    <n v="6"/>
    <n v="7"/>
  </r>
  <r>
    <d v="2008-10-25T00:00:00"/>
    <x v="4"/>
    <x v="2"/>
    <n v="0"/>
    <n v="2"/>
    <n v="2"/>
    <n v="0"/>
    <n v="0"/>
    <n v="0"/>
    <n v="0"/>
    <n v="0"/>
    <n v="0"/>
    <n v="51"/>
    <n v="4"/>
    <n v="4"/>
  </r>
  <r>
    <d v="2008-11-08T00:00:00"/>
    <x v="4"/>
    <x v="3"/>
    <n v="2"/>
    <n v="1"/>
    <n v="3"/>
    <n v="1"/>
    <n v="2"/>
    <n v="0"/>
    <n v="0"/>
    <n v="0"/>
    <n v="0"/>
    <n v="116"/>
    <n v="9"/>
    <n v="9"/>
  </r>
  <r>
    <d v="2008-11-22T00:00:00"/>
    <x v="4"/>
    <x v="3"/>
    <n v="0"/>
    <n v="3"/>
    <n v="5"/>
    <n v="0"/>
    <n v="1"/>
    <n v="0"/>
    <n v="0"/>
    <n v="0"/>
    <n v="0"/>
    <n v="181"/>
    <n v="10"/>
    <n v="10"/>
  </r>
  <r>
    <d v="2008-12-05T00:00:00"/>
    <x v="4"/>
    <x v="4"/>
    <n v="3"/>
    <n v="3"/>
    <n v="2"/>
    <n v="0"/>
    <n v="1"/>
    <n v="0"/>
    <n v="0"/>
    <n v="0"/>
    <n v="0"/>
    <n v="148"/>
    <n v="8"/>
    <n v="9"/>
  </r>
  <r>
    <d v="2008-12-20T00:00:00"/>
    <x v="4"/>
    <x v="4"/>
    <n v="0"/>
    <n v="3"/>
    <n v="2"/>
    <n v="0"/>
    <n v="2"/>
    <n v="0"/>
    <n v="0"/>
    <n v="0"/>
    <n v="0"/>
    <n v="120"/>
    <n v="7"/>
    <n v="7"/>
  </r>
  <r>
    <d v="2009-01-03T00:00:00"/>
    <x v="5"/>
    <x v="5"/>
    <n v="0"/>
    <n v="2"/>
    <n v="3"/>
    <n v="0"/>
    <n v="2"/>
    <n v="0"/>
    <n v="0"/>
    <n v="0"/>
    <n v="0"/>
    <n v="114"/>
    <n v="7"/>
    <n v="7"/>
  </r>
  <r>
    <d v="2009-01-17T00:00:00"/>
    <x v="5"/>
    <x v="5"/>
    <n v="1"/>
    <n v="1"/>
    <n v="1"/>
    <n v="1"/>
    <n v="0"/>
    <n v="0"/>
    <n v="0"/>
    <n v="0"/>
    <n v="0"/>
    <n v="48"/>
    <n v="4"/>
    <n v="4"/>
  </r>
  <r>
    <d v="2009-01-31T00:00:00"/>
    <x v="5"/>
    <x v="5"/>
    <n v="1"/>
    <n v="1"/>
    <n v="3"/>
    <n v="0"/>
    <n v="0"/>
    <n v="0"/>
    <n v="0"/>
    <n v="0"/>
    <n v="0"/>
    <n v="65"/>
    <n v="5"/>
    <n v="5"/>
  </r>
  <r>
    <d v="2009-02-14T00:00:00"/>
    <x v="5"/>
    <x v="6"/>
    <n v="0"/>
    <n v="0"/>
    <n v="2"/>
    <n v="1"/>
    <n v="1"/>
    <n v="0"/>
    <n v="0"/>
    <n v="0"/>
    <n v="0"/>
    <n v="46"/>
    <n v="5"/>
    <n v="5"/>
  </r>
  <r>
    <d v="2009-02-28T00:00:00"/>
    <x v="5"/>
    <x v="6"/>
    <n v="1"/>
    <n v="1"/>
    <n v="1"/>
    <n v="0"/>
    <n v="1"/>
    <n v="0"/>
    <n v="0"/>
    <n v="0"/>
    <n v="0"/>
    <n v="38"/>
    <n v="4"/>
    <n v="4"/>
  </r>
  <r>
    <d v="2009-03-14T00:00:00"/>
    <x v="5"/>
    <x v="7"/>
    <n v="0"/>
    <n v="1"/>
    <n v="1"/>
    <n v="0"/>
    <n v="0"/>
    <n v="0"/>
    <n v="0"/>
    <n v="0"/>
    <n v="0"/>
    <n v="43"/>
    <n v="2"/>
    <n v="2"/>
  </r>
  <r>
    <d v="2009-03-28T00:00:00"/>
    <x v="5"/>
    <x v="7"/>
    <n v="2"/>
    <n v="1"/>
    <n v="0"/>
    <n v="0"/>
    <n v="1"/>
    <n v="0"/>
    <n v="0"/>
    <n v="0"/>
    <n v="0"/>
    <n v="30"/>
    <n v="4"/>
    <n v="4"/>
  </r>
  <r>
    <d v="2009-04-11T00:00:00"/>
    <x v="5"/>
    <x v="8"/>
    <n v="1"/>
    <n v="2"/>
    <n v="1"/>
    <n v="0"/>
    <n v="1"/>
    <n v="0"/>
    <n v="0"/>
    <n v="0"/>
    <n v="0"/>
    <n v="65"/>
    <n v="4"/>
    <n v="5"/>
  </r>
  <r>
    <d v="2009-04-25T00:00:00"/>
    <x v="5"/>
    <x v="8"/>
    <n v="1"/>
    <n v="1"/>
    <n v="3"/>
    <n v="0"/>
    <n v="1"/>
    <n v="0"/>
    <n v="0"/>
    <n v="0"/>
    <n v="0"/>
    <n v="57"/>
    <n v="6"/>
    <n v="6"/>
  </r>
  <r>
    <d v="2009-05-09T00:00:00"/>
    <x v="5"/>
    <x v="9"/>
    <n v="6"/>
    <n v="0"/>
    <n v="6"/>
    <n v="0"/>
    <n v="1"/>
    <n v="0"/>
    <n v="0"/>
    <n v="0"/>
    <n v="0"/>
    <n v="76"/>
    <n v="6"/>
    <n v="13"/>
  </r>
  <r>
    <d v="2009-05-23T00:00:00"/>
    <x v="5"/>
    <x v="9"/>
    <n v="0"/>
    <n v="5"/>
    <n v="3"/>
    <n v="1"/>
    <n v="0"/>
    <n v="0"/>
    <n v="0"/>
    <n v="0"/>
    <n v="0"/>
    <n v="38"/>
    <n v="6"/>
    <n v="9"/>
  </r>
  <r>
    <d v="2009-06-06T00:00:00"/>
    <x v="5"/>
    <x v="10"/>
    <n v="0"/>
    <n v="0"/>
    <n v="1"/>
    <n v="0"/>
    <n v="2"/>
    <n v="0"/>
    <n v="0"/>
    <n v="0"/>
    <n v="0"/>
    <n v="41"/>
    <n v="3"/>
    <n v="3"/>
  </r>
  <r>
    <d v="2009-06-13T00:00:00"/>
    <x v="5"/>
    <x v="10"/>
    <n v="0"/>
    <n v="1"/>
    <n v="0"/>
    <n v="0"/>
    <n v="0"/>
    <n v="0"/>
    <n v="0"/>
    <n v="0"/>
    <n v="0"/>
    <n v="57"/>
    <n v="1"/>
    <n v="1"/>
  </r>
  <r>
    <d v="2009-06-20T00:00:00"/>
    <x v="5"/>
    <x v="10"/>
    <n v="0"/>
    <n v="4"/>
    <n v="7"/>
    <n v="0"/>
    <n v="2"/>
    <n v="0"/>
    <n v="0"/>
    <n v="0"/>
    <n v="0"/>
    <n v="82"/>
    <n v="8"/>
    <n v="15"/>
  </r>
  <r>
    <d v="2009-06-04T00:00:00"/>
    <x v="5"/>
    <x v="10"/>
    <n v="0"/>
    <n v="3"/>
    <n v="2"/>
    <n v="0"/>
    <n v="0"/>
    <n v="0"/>
    <n v="0"/>
    <n v="0"/>
    <n v="0"/>
    <n v="40"/>
    <n v="3"/>
    <n v="5"/>
  </r>
  <r>
    <d v="2009-06-18T00:00:00"/>
    <x v="5"/>
    <x v="10"/>
    <n v="0"/>
    <n v="1"/>
    <n v="1"/>
    <n v="1"/>
    <n v="0"/>
    <n v="0"/>
    <n v="0"/>
    <n v="0"/>
    <n v="0"/>
    <n v="31"/>
    <n v="3"/>
    <n v="3"/>
  </r>
  <r>
    <d v="2009-08-01T00:00:00"/>
    <x v="5"/>
    <x v="0"/>
    <n v="0"/>
    <n v="0"/>
    <n v="1"/>
    <n v="1"/>
    <n v="0"/>
    <n v="0"/>
    <n v="0"/>
    <n v="0"/>
    <n v="0"/>
    <n v="19"/>
    <n v="2"/>
    <n v="2"/>
  </r>
  <r>
    <d v="2009-08-15T00:00:00"/>
    <x v="5"/>
    <x v="0"/>
    <n v="0"/>
    <n v="0"/>
    <n v="1"/>
    <n v="0"/>
    <n v="1"/>
    <n v="0"/>
    <n v="0"/>
    <n v="0"/>
    <n v="0"/>
    <n v="25"/>
    <n v="2"/>
    <n v="2"/>
  </r>
  <r>
    <d v="2009-08-29T00:00:00"/>
    <x v="5"/>
    <x v="0"/>
    <n v="0"/>
    <n v="0"/>
    <n v="2"/>
    <n v="0"/>
    <n v="0"/>
    <n v="0"/>
    <n v="0"/>
    <n v="0"/>
    <n v="0"/>
    <n v="41"/>
    <n v="2"/>
    <n v="2"/>
  </r>
  <r>
    <d v="2009-09-12T00:00:00"/>
    <x v="5"/>
    <x v="1"/>
    <n v="0"/>
    <n v="3"/>
    <n v="2"/>
    <n v="0"/>
    <n v="2"/>
    <n v="0"/>
    <n v="0"/>
    <n v="0"/>
    <n v="0"/>
    <n v="87"/>
    <n v="6"/>
    <n v="8"/>
  </r>
  <r>
    <d v="2009-09-26T00:00:00"/>
    <x v="5"/>
    <x v="1"/>
    <n v="0"/>
    <n v="3"/>
    <n v="0"/>
    <n v="0"/>
    <n v="2"/>
    <n v="0"/>
    <n v="0"/>
    <n v="0"/>
    <n v="0"/>
    <n v="91"/>
    <n v="4"/>
    <n v="5"/>
  </r>
  <r>
    <d v="2009-10-10T00:00:00"/>
    <x v="5"/>
    <x v="2"/>
    <n v="0"/>
    <n v="2"/>
    <n v="0"/>
    <n v="1"/>
    <n v="1"/>
    <n v="0"/>
    <n v="0"/>
    <n v="0"/>
    <n v="0"/>
    <n v="111"/>
    <n v="4"/>
    <n v="4"/>
  </r>
  <r>
    <d v="2009-10-24T00:00:00"/>
    <x v="5"/>
    <x v="2"/>
    <n v="1"/>
    <n v="1"/>
    <n v="0"/>
    <n v="1"/>
    <n v="4"/>
    <n v="0"/>
    <n v="0"/>
    <n v="0"/>
    <n v="0"/>
    <n v="196"/>
    <n v="7"/>
    <n v="7"/>
  </r>
  <r>
    <d v="2009-11-07T00:00:00"/>
    <x v="5"/>
    <x v="3"/>
    <n v="0"/>
    <n v="1"/>
    <n v="1"/>
    <n v="0"/>
    <n v="2"/>
    <n v="0"/>
    <n v="0"/>
    <n v="0"/>
    <n v="0"/>
    <n v="99"/>
    <n v="4"/>
    <n v="4"/>
  </r>
  <r>
    <d v="2009-11-21T00:00:00"/>
    <x v="5"/>
    <x v="3"/>
    <n v="0"/>
    <n v="0"/>
    <n v="0"/>
    <n v="0"/>
    <n v="2"/>
    <n v="0"/>
    <n v="0"/>
    <n v="0"/>
    <n v="0"/>
    <n v="28"/>
    <n v="2"/>
    <n v="2"/>
  </r>
  <r>
    <d v="2009-12-05T00:00:00"/>
    <x v="5"/>
    <x v="4"/>
    <n v="0"/>
    <n v="3"/>
    <n v="0"/>
    <n v="0"/>
    <n v="1"/>
    <n v="0"/>
    <n v="0"/>
    <n v="0"/>
    <n v="0"/>
    <n v="79"/>
    <n v="3"/>
    <n v="4"/>
  </r>
  <r>
    <d v="2009-12-19T00:00:00"/>
    <x v="5"/>
    <x v="4"/>
    <n v="0"/>
    <n v="1"/>
    <n v="1"/>
    <n v="0"/>
    <n v="3"/>
    <n v="0"/>
    <n v="0"/>
    <n v="0"/>
    <n v="0"/>
    <n v="25"/>
    <n v="5"/>
    <n v="5"/>
  </r>
  <r>
    <d v="2010-01-02T00:00:00"/>
    <x v="6"/>
    <x v="5"/>
    <n v="0"/>
    <n v="1"/>
    <n v="0"/>
    <n v="0"/>
    <n v="2"/>
    <n v="0"/>
    <n v="0"/>
    <n v="0"/>
    <n v="0"/>
    <n v="48"/>
    <n v="4"/>
    <n v="4"/>
  </r>
  <r>
    <d v="2010-01-16T00:00:00"/>
    <x v="6"/>
    <x v="5"/>
    <n v="0"/>
    <n v="2"/>
    <n v="0"/>
    <n v="0"/>
    <n v="2"/>
    <n v="0"/>
    <n v="0"/>
    <n v="0"/>
    <n v="0"/>
    <n v="36"/>
    <n v="6"/>
    <n v="6"/>
  </r>
  <r>
    <d v="2010-01-30T00:00:00"/>
    <x v="6"/>
    <x v="5"/>
    <n v="1"/>
    <n v="1"/>
    <n v="0"/>
    <n v="1"/>
    <n v="2"/>
    <n v="0"/>
    <n v="0"/>
    <n v="0"/>
    <n v="0"/>
    <n v="58"/>
    <n v="6"/>
    <n v="6"/>
  </r>
  <r>
    <d v="2010-02-13T00:00:00"/>
    <x v="6"/>
    <x v="6"/>
    <n v="0"/>
    <n v="0"/>
    <n v="0"/>
    <n v="0"/>
    <n v="0"/>
    <n v="0"/>
    <n v="0"/>
    <n v="0"/>
    <n v="0"/>
    <n v="35"/>
    <n v="0"/>
    <n v="0"/>
  </r>
  <r>
    <d v="2010-02-27T00:00:00"/>
    <x v="6"/>
    <x v="6"/>
    <n v="0"/>
    <n v="1"/>
    <n v="0"/>
    <n v="0"/>
    <n v="3"/>
    <n v="0"/>
    <n v="0"/>
    <n v="0"/>
    <n v="0"/>
    <n v="71"/>
    <n v="4"/>
    <n v="4"/>
  </r>
  <r>
    <d v="2010-03-13T00:00:00"/>
    <x v="6"/>
    <x v="7"/>
    <n v="0"/>
    <n v="0"/>
    <n v="0"/>
    <n v="0"/>
    <n v="0"/>
    <n v="0"/>
    <n v="0"/>
    <n v="0"/>
    <n v="0"/>
    <n v="19"/>
    <n v="0"/>
    <n v="0"/>
  </r>
  <r>
    <d v="2010-03-27T00:00:00"/>
    <x v="6"/>
    <x v="7"/>
    <n v="1"/>
    <n v="1"/>
    <n v="0"/>
    <n v="0"/>
    <n v="0"/>
    <n v="0"/>
    <n v="0"/>
    <n v="0"/>
    <n v="0"/>
    <n v="38"/>
    <n v="2"/>
    <n v="2"/>
  </r>
  <r>
    <d v="2010-04-10T00:00:00"/>
    <x v="6"/>
    <x v="8"/>
    <n v="0"/>
    <n v="2"/>
    <n v="0"/>
    <n v="0"/>
    <n v="0"/>
    <n v="2"/>
    <n v="0"/>
    <n v="0"/>
    <n v="0"/>
    <n v="48"/>
    <n v="4"/>
    <n v="4"/>
  </r>
  <r>
    <d v="2010-04-24T00:00:00"/>
    <x v="6"/>
    <x v="8"/>
    <n v="0"/>
    <n v="0"/>
    <n v="0"/>
    <n v="0"/>
    <n v="0"/>
    <n v="3"/>
    <n v="0"/>
    <n v="0"/>
    <n v="0"/>
    <n v="31"/>
    <n v="3"/>
    <n v="3"/>
  </r>
  <r>
    <d v="2010-05-08T00:00:00"/>
    <x v="6"/>
    <x v="9"/>
    <n v="0"/>
    <n v="7"/>
    <n v="2"/>
    <n v="1"/>
    <n v="2"/>
    <n v="5"/>
    <n v="0"/>
    <n v="0"/>
    <n v="0"/>
    <n v="197"/>
    <n v="12"/>
    <n v="17"/>
  </r>
  <r>
    <d v="2010-05-22T00:00:00"/>
    <x v="6"/>
    <x v="9"/>
    <n v="0"/>
    <n v="1"/>
    <n v="2"/>
    <n v="0"/>
    <n v="1"/>
    <n v="5"/>
    <n v="0"/>
    <n v="0"/>
    <n v="0"/>
    <n v="84"/>
    <n v="11"/>
    <n v="11"/>
  </r>
  <r>
    <d v="2010-06-05T00:00:00"/>
    <x v="6"/>
    <x v="10"/>
    <n v="0"/>
    <n v="0"/>
    <n v="0"/>
    <n v="1"/>
    <n v="2"/>
    <n v="3"/>
    <n v="0"/>
    <n v="0"/>
    <n v="0"/>
    <n v="73"/>
    <n v="6"/>
    <n v="6"/>
  </r>
  <r>
    <d v="2010-06-19T00:00:00"/>
    <x v="6"/>
    <x v="10"/>
    <n v="1"/>
    <n v="0"/>
    <n v="0"/>
    <n v="0"/>
    <n v="0"/>
    <n v="6"/>
    <n v="0"/>
    <n v="0"/>
    <n v="0"/>
    <n v="41"/>
    <n v="7"/>
    <n v="7"/>
  </r>
  <r>
    <d v="2010-06-03T00:00:00"/>
    <x v="6"/>
    <x v="10"/>
    <n v="0"/>
    <n v="0"/>
    <n v="0"/>
    <n v="0"/>
    <n v="0"/>
    <n v="2"/>
    <n v="0"/>
    <n v="0"/>
    <n v="0"/>
    <n v="30"/>
    <n v="3"/>
    <n v="3"/>
  </r>
  <r>
    <d v="2010-06-17T00:00:00"/>
    <x v="6"/>
    <x v="10"/>
    <n v="0"/>
    <n v="2"/>
    <n v="1"/>
    <n v="1"/>
    <n v="2"/>
    <n v="3"/>
    <n v="0"/>
    <n v="0"/>
    <n v="0"/>
    <n v="52"/>
    <n v="10"/>
    <n v="10"/>
  </r>
  <r>
    <d v="2010-09-04T00:00:00"/>
    <x v="6"/>
    <x v="1"/>
    <n v="0"/>
    <n v="2"/>
    <n v="0"/>
    <n v="0"/>
    <n v="1"/>
    <n v="3"/>
    <n v="0"/>
    <n v="0"/>
    <n v="0"/>
    <n v="61"/>
    <n v="7"/>
    <n v="7"/>
  </r>
  <r>
    <d v="2010-09-18T00:00:00"/>
    <x v="6"/>
    <x v="1"/>
    <n v="2"/>
    <n v="2"/>
    <n v="2"/>
    <n v="1"/>
    <n v="2"/>
    <n v="6"/>
    <n v="0"/>
    <n v="0"/>
    <n v="0"/>
    <n v="400"/>
    <n v="15"/>
    <n v="15"/>
  </r>
  <r>
    <d v="2010-10-02T00:00:00"/>
    <x v="6"/>
    <x v="2"/>
    <n v="3"/>
    <n v="2"/>
    <n v="2"/>
    <n v="0"/>
    <n v="2"/>
    <n v="4"/>
    <n v="0"/>
    <n v="0"/>
    <n v="0"/>
    <n v="154"/>
    <n v="13"/>
    <n v="15"/>
  </r>
  <r>
    <d v="2010-10-16T00:00:00"/>
    <x v="6"/>
    <x v="2"/>
    <n v="0"/>
    <n v="2"/>
    <n v="2"/>
    <n v="0"/>
    <n v="1"/>
    <n v="1"/>
    <n v="0"/>
    <n v="0"/>
    <n v="0"/>
    <n v="107"/>
    <n v="5"/>
    <n v="6"/>
  </r>
  <r>
    <d v="2010-10-30T00:00:00"/>
    <x v="6"/>
    <x v="2"/>
    <n v="0"/>
    <n v="1"/>
    <n v="1"/>
    <n v="1"/>
    <n v="0"/>
    <n v="2"/>
    <n v="0"/>
    <n v="0"/>
    <n v="0"/>
    <n v="163"/>
    <n v="5"/>
    <n v="5"/>
  </r>
  <r>
    <d v="2010-11-13T00:00:00"/>
    <x v="6"/>
    <x v="3"/>
    <n v="0"/>
    <n v="0"/>
    <n v="0"/>
    <n v="0"/>
    <n v="1"/>
    <n v="4"/>
    <n v="0"/>
    <n v="0"/>
    <n v="0"/>
    <n v="82"/>
    <n v="5"/>
    <n v="5"/>
  </r>
  <r>
    <d v="2010-11-27T00:00:00"/>
    <x v="6"/>
    <x v="3"/>
    <n v="1"/>
    <n v="2"/>
    <n v="1"/>
    <n v="0"/>
    <n v="2"/>
    <n v="3"/>
    <n v="0"/>
    <n v="0"/>
    <n v="0"/>
    <n v="70"/>
    <n v="8"/>
    <n v="9"/>
  </r>
  <r>
    <d v="2010-12-11T00:00:00"/>
    <x v="6"/>
    <x v="4"/>
    <n v="1"/>
    <n v="0"/>
    <n v="0"/>
    <n v="0"/>
    <n v="1"/>
    <n v="2"/>
    <n v="0"/>
    <n v="0"/>
    <n v="0"/>
    <n v="29"/>
    <n v="4"/>
    <n v="4"/>
  </r>
  <r>
    <d v="2011-01-08T00:00:00"/>
    <x v="7"/>
    <x v="5"/>
    <n v="1"/>
    <n v="0"/>
    <n v="0"/>
    <n v="1"/>
    <n v="1"/>
    <n v="3"/>
    <n v="0"/>
    <n v="0"/>
    <n v="0"/>
    <n v="40"/>
    <n v="6"/>
    <n v="6"/>
  </r>
  <r>
    <d v="2011-01-22T00:00:00"/>
    <x v="7"/>
    <x v="5"/>
    <n v="1"/>
    <n v="0"/>
    <n v="0"/>
    <n v="0"/>
    <n v="1"/>
    <n v="1"/>
    <n v="0"/>
    <n v="0"/>
    <n v="0"/>
    <n v="67"/>
    <n v="3"/>
    <n v="3"/>
  </r>
  <r>
    <d v="2011-02-05T00:00:00"/>
    <x v="7"/>
    <x v="6"/>
    <n v="1"/>
    <n v="1"/>
    <n v="0"/>
    <n v="1"/>
    <n v="1"/>
    <n v="4"/>
    <n v="0"/>
    <n v="0"/>
    <n v="0"/>
    <n v="33"/>
    <n v="8"/>
    <n v="8"/>
  </r>
  <r>
    <d v="2011-02-19T00:00:00"/>
    <x v="7"/>
    <x v="6"/>
    <n v="0"/>
    <n v="0"/>
    <n v="0"/>
    <n v="1"/>
    <n v="0"/>
    <n v="1"/>
    <n v="0"/>
    <n v="0"/>
    <n v="0"/>
    <n v="35"/>
    <n v="2"/>
    <n v="2"/>
  </r>
  <r>
    <d v="2011-03-05T00:00:00"/>
    <x v="7"/>
    <x v="7"/>
    <n v="0"/>
    <n v="0"/>
    <n v="0"/>
    <n v="0"/>
    <n v="0"/>
    <n v="4"/>
    <n v="0"/>
    <n v="0"/>
    <n v="0"/>
    <n v="29"/>
    <n v="3"/>
    <n v="4"/>
  </r>
  <r>
    <d v="2011-03-19T00:00:00"/>
    <x v="7"/>
    <x v="7"/>
    <n v="0"/>
    <n v="0"/>
    <n v="1"/>
    <n v="0"/>
    <n v="0"/>
    <n v="1"/>
    <n v="0"/>
    <n v="0"/>
    <n v="0"/>
    <n v="17"/>
    <n v="3"/>
    <n v="3"/>
  </r>
  <r>
    <d v="2011-04-02T00:00:00"/>
    <x v="7"/>
    <x v="8"/>
    <n v="1"/>
    <n v="2"/>
    <n v="1"/>
    <n v="0"/>
    <n v="1"/>
    <n v="0"/>
    <n v="0"/>
    <n v="0"/>
    <n v="0"/>
    <n v="41"/>
    <n v="6"/>
    <n v="6"/>
  </r>
  <r>
    <d v="2011-04-16T00:00:00"/>
    <x v="7"/>
    <x v="8"/>
    <n v="0"/>
    <n v="1"/>
    <n v="0"/>
    <n v="0"/>
    <n v="2"/>
    <n v="1"/>
    <n v="0"/>
    <n v="0"/>
    <n v="0"/>
    <n v="20"/>
    <n v="4"/>
    <n v="4"/>
  </r>
  <r>
    <d v="2011-04-30T00:00:00"/>
    <x v="7"/>
    <x v="8"/>
    <n v="1"/>
    <n v="0"/>
    <n v="0"/>
    <n v="0"/>
    <n v="0"/>
    <n v="6"/>
    <n v="0"/>
    <n v="0"/>
    <n v="0"/>
    <n v="25"/>
    <n v="8"/>
    <n v="9"/>
  </r>
  <r>
    <d v="2011-05-14T00:00:00"/>
    <x v="7"/>
    <x v="9"/>
    <n v="0"/>
    <n v="0"/>
    <n v="0"/>
    <n v="0"/>
    <n v="1"/>
    <n v="4"/>
    <n v="0"/>
    <n v="0"/>
    <n v="0"/>
    <n v="36"/>
    <n v="6"/>
    <n v="6"/>
  </r>
  <r>
    <d v="2011-05-28T00:00:00"/>
    <x v="7"/>
    <x v="9"/>
    <n v="0"/>
    <n v="0"/>
    <n v="0"/>
    <n v="1"/>
    <n v="0"/>
    <n v="1"/>
    <n v="0"/>
    <n v="0"/>
    <n v="0"/>
    <n v="25"/>
    <n v="2"/>
    <n v="2"/>
  </r>
  <r>
    <d v="2011-06-11T00:00:00"/>
    <x v="7"/>
    <x v="10"/>
    <n v="0"/>
    <n v="0"/>
    <n v="0"/>
    <n v="1"/>
    <n v="1"/>
    <n v="1"/>
    <n v="0"/>
    <n v="0"/>
    <n v="0"/>
    <n v="38"/>
    <n v="4"/>
    <n v="4"/>
  </r>
  <r>
    <d v="2011-06-25T00:00:00"/>
    <x v="7"/>
    <x v="10"/>
    <n v="0"/>
    <n v="0"/>
    <n v="0"/>
    <n v="0"/>
    <n v="1"/>
    <n v="4"/>
    <n v="0"/>
    <n v="0"/>
    <n v="0"/>
    <n v="46"/>
    <n v="7"/>
    <n v="7"/>
  </r>
  <r>
    <d v="2011-06-09T00:00:00"/>
    <x v="7"/>
    <x v="10"/>
    <n v="0"/>
    <n v="0"/>
    <n v="0"/>
    <n v="0"/>
    <n v="1"/>
    <n v="2"/>
    <n v="0"/>
    <n v="0"/>
    <n v="0"/>
    <n v="22"/>
    <n v="5"/>
    <n v="5"/>
  </r>
  <r>
    <d v="2011-06-23T00:00:00"/>
    <x v="7"/>
    <x v="10"/>
    <n v="0"/>
    <n v="0"/>
    <n v="0"/>
    <n v="0"/>
    <n v="0"/>
    <n v="1"/>
    <n v="0"/>
    <n v="0"/>
    <n v="0"/>
    <n v="65"/>
    <n v="1"/>
    <n v="1"/>
  </r>
  <r>
    <d v="2011-09-03T00:00:00"/>
    <x v="7"/>
    <x v="1"/>
    <n v="1"/>
    <n v="1"/>
    <n v="0"/>
    <n v="0"/>
    <n v="3"/>
    <n v="1"/>
    <n v="0"/>
    <n v="0"/>
    <n v="0"/>
    <n v="51"/>
    <n v="6"/>
    <n v="6"/>
  </r>
  <r>
    <d v="2011-09-17T00:00:00"/>
    <x v="7"/>
    <x v="1"/>
    <n v="0"/>
    <n v="0"/>
    <n v="0"/>
    <n v="0"/>
    <n v="0"/>
    <n v="1"/>
    <n v="0"/>
    <n v="0"/>
    <n v="0"/>
    <n v="33"/>
    <n v="3"/>
    <n v="3"/>
  </r>
  <r>
    <d v="2011-10-01T00:00:00"/>
    <x v="7"/>
    <x v="2"/>
    <n v="0"/>
    <n v="0"/>
    <n v="0"/>
    <n v="0"/>
    <n v="1"/>
    <n v="1"/>
    <n v="0"/>
    <n v="0"/>
    <n v="0"/>
    <n v="18"/>
    <n v="2"/>
    <n v="2"/>
  </r>
  <r>
    <d v="2011-10-15T00:00:00"/>
    <x v="7"/>
    <x v="2"/>
    <n v="0"/>
    <n v="0"/>
    <n v="0"/>
    <n v="0"/>
    <n v="0"/>
    <n v="0"/>
    <n v="0"/>
    <n v="0"/>
    <n v="0"/>
    <n v="20"/>
    <n v="1"/>
    <n v="1"/>
  </r>
  <r>
    <d v="2011-10-29T00:00:00"/>
    <x v="7"/>
    <x v="2"/>
    <n v="1"/>
    <n v="0"/>
    <n v="0"/>
    <n v="0"/>
    <n v="2"/>
    <n v="1"/>
    <n v="0"/>
    <n v="0"/>
    <n v="0"/>
    <n v="17"/>
    <n v="4"/>
    <n v="4"/>
  </r>
  <r>
    <d v="2011-11-12T00:00:00"/>
    <x v="7"/>
    <x v="3"/>
    <n v="0"/>
    <n v="0"/>
    <n v="0"/>
    <n v="0"/>
    <n v="0"/>
    <n v="0"/>
    <n v="0"/>
    <n v="0"/>
    <n v="0"/>
    <n v="14"/>
    <n v="1"/>
    <n v="1"/>
  </r>
  <r>
    <d v="2011-11-26T00:00:00"/>
    <x v="7"/>
    <x v="3"/>
    <n v="0"/>
    <n v="0"/>
    <n v="0"/>
    <n v="0"/>
    <n v="0"/>
    <n v="0"/>
    <n v="0"/>
    <n v="0"/>
    <n v="0"/>
    <n v="21"/>
    <n v="1"/>
    <n v="1"/>
  </r>
  <r>
    <d v="2012-03-10T00:00:00"/>
    <x v="8"/>
    <x v="7"/>
    <n v="1"/>
    <n v="1"/>
    <n v="0"/>
    <n v="0"/>
    <n v="0"/>
    <n v="3"/>
    <n v="3"/>
    <n v="0"/>
    <n v="0"/>
    <n v="95"/>
    <n v="10"/>
    <n v="10"/>
  </r>
  <r>
    <d v="2012-04-07T00:00:00"/>
    <x v="8"/>
    <x v="8"/>
    <n v="0"/>
    <n v="0"/>
    <n v="0"/>
    <n v="1"/>
    <n v="1"/>
    <n v="1"/>
    <n v="3"/>
    <n v="0"/>
    <n v="0"/>
    <n v="37"/>
    <n v="10"/>
    <n v="10"/>
  </r>
  <r>
    <d v="2012-05-05T00:00:00"/>
    <x v="8"/>
    <x v="9"/>
    <n v="0"/>
    <n v="0"/>
    <n v="0"/>
    <n v="0"/>
    <n v="1"/>
    <n v="1"/>
    <n v="4"/>
    <n v="0"/>
    <n v="0"/>
    <n v="25"/>
    <n v="6"/>
    <n v="6"/>
  </r>
  <r>
    <d v="2012-06-02T00:00:00"/>
    <x v="8"/>
    <x v="10"/>
    <n v="0"/>
    <n v="0"/>
    <n v="1"/>
    <n v="0"/>
    <n v="1"/>
    <n v="0"/>
    <n v="3"/>
    <n v="0"/>
    <n v="0"/>
    <n v="58"/>
    <n v="5"/>
    <n v="5"/>
  </r>
  <r>
    <d v="2012-06-07T00:00:00"/>
    <x v="8"/>
    <x v="10"/>
    <n v="0"/>
    <n v="0"/>
    <n v="0"/>
    <n v="0"/>
    <n v="0"/>
    <n v="0"/>
    <n v="2"/>
    <n v="0"/>
    <n v="0"/>
    <n v="9"/>
    <n v="2"/>
    <n v="2"/>
  </r>
  <r>
    <d v="2012-08-04T00:00:00"/>
    <x v="8"/>
    <x v="0"/>
    <n v="0"/>
    <n v="0"/>
    <n v="0"/>
    <n v="0"/>
    <n v="0"/>
    <n v="0"/>
    <n v="0"/>
    <n v="0"/>
    <n v="0"/>
    <n v="14"/>
    <n v="1"/>
    <n v="1"/>
  </r>
  <r>
    <d v="2012-09-01T00:00:00"/>
    <x v="8"/>
    <x v="1"/>
    <n v="0"/>
    <n v="0"/>
    <n v="0"/>
    <n v="0"/>
    <n v="1"/>
    <n v="0"/>
    <n v="4"/>
    <n v="0"/>
    <n v="0"/>
    <n v="31"/>
    <n v="5"/>
    <n v="5"/>
  </r>
  <r>
    <d v="2012-09-29T00:00:00"/>
    <x v="8"/>
    <x v="1"/>
    <n v="0"/>
    <n v="0"/>
    <n v="0"/>
    <n v="0"/>
    <n v="0"/>
    <n v="1"/>
    <n v="3"/>
    <n v="0"/>
    <n v="0"/>
    <n v="67"/>
    <n v="5"/>
    <n v="5"/>
  </r>
  <r>
    <d v="2012-11-03T00:00:00"/>
    <x v="8"/>
    <x v="3"/>
    <n v="0"/>
    <n v="0"/>
    <n v="0"/>
    <n v="0"/>
    <n v="2"/>
    <n v="1"/>
    <n v="2"/>
    <n v="0"/>
    <n v="0"/>
    <n v="71"/>
    <n v="8"/>
    <n v="8"/>
  </r>
  <r>
    <d v="2012-10-01T00:00:00"/>
    <x v="8"/>
    <x v="2"/>
    <n v="1"/>
    <n v="0"/>
    <n v="0"/>
    <n v="0"/>
    <n v="1"/>
    <n v="0"/>
    <n v="1"/>
    <n v="0"/>
    <n v="1"/>
    <n v="24"/>
    <n v="6"/>
    <n v="6"/>
  </r>
  <r>
    <d v="2013-01-05T00:00:00"/>
    <x v="9"/>
    <x v="5"/>
    <n v="0"/>
    <n v="1"/>
    <n v="1"/>
    <n v="0"/>
    <n v="0"/>
    <n v="2"/>
    <n v="2"/>
    <n v="0"/>
    <n v="0"/>
    <n v="36"/>
    <n v="9"/>
    <n v="9"/>
  </r>
  <r>
    <d v="2013-02-02T00:00:00"/>
    <x v="9"/>
    <x v="6"/>
    <n v="0"/>
    <n v="0"/>
    <n v="0"/>
    <n v="0"/>
    <n v="1"/>
    <n v="1"/>
    <n v="3"/>
    <n v="0"/>
    <n v="0"/>
    <n v="37"/>
    <n v="6"/>
    <n v="6"/>
  </r>
  <r>
    <d v="2013-03-02T00:00:00"/>
    <x v="9"/>
    <x v="7"/>
    <n v="0"/>
    <n v="0"/>
    <n v="0"/>
    <n v="0"/>
    <n v="1"/>
    <n v="1"/>
    <n v="1"/>
    <n v="0"/>
    <n v="0"/>
    <n v="34"/>
    <n v="5"/>
    <n v="5"/>
  </r>
  <r>
    <d v="2013-04-06T00:00:00"/>
    <x v="9"/>
    <x v="8"/>
    <n v="0"/>
    <n v="0"/>
    <n v="0"/>
    <n v="0"/>
    <n v="0"/>
    <n v="0"/>
    <n v="2"/>
    <n v="0"/>
    <n v="0"/>
    <n v="12"/>
    <n v="2"/>
    <n v="2"/>
  </r>
  <r>
    <d v="2013-05-04T00:00:00"/>
    <x v="9"/>
    <x v="9"/>
    <n v="0"/>
    <n v="0"/>
    <n v="0"/>
    <n v="0"/>
    <n v="0"/>
    <n v="0"/>
    <n v="0"/>
    <n v="1"/>
    <n v="0"/>
    <n v="6"/>
    <n v="1"/>
    <n v="1"/>
  </r>
  <r>
    <d v="2013-09-21T00:00:00"/>
    <x v="9"/>
    <x v="1"/>
    <n v="1"/>
    <n v="0"/>
    <n v="1"/>
    <n v="0"/>
    <n v="0"/>
    <n v="2"/>
    <n v="2"/>
    <n v="0"/>
    <n v="0"/>
    <n v="88"/>
    <n v="10"/>
    <n v="10"/>
  </r>
  <r>
    <d v="2013-10-19T00:00:00"/>
    <x v="9"/>
    <x v="2"/>
    <n v="0"/>
    <n v="0"/>
    <n v="0"/>
    <n v="0"/>
    <n v="1"/>
    <n v="0"/>
    <n v="1"/>
    <n v="0"/>
    <n v="0"/>
    <n v="20"/>
    <n v="5"/>
    <n v="5"/>
  </r>
  <r>
    <d v="2013-11-23T00:00:00"/>
    <x v="9"/>
    <x v="3"/>
    <n v="0"/>
    <n v="0"/>
    <n v="0"/>
    <n v="0"/>
    <n v="1"/>
    <n v="2"/>
    <n v="0"/>
    <n v="1"/>
    <n v="0"/>
    <n v="31"/>
    <n v="6"/>
    <n v="6"/>
  </r>
  <r>
    <d v="2013-12-21T00:00:00"/>
    <x v="9"/>
    <x v="4"/>
    <n v="0"/>
    <n v="0"/>
    <n v="1"/>
    <n v="0"/>
    <n v="0"/>
    <n v="0"/>
    <n v="0"/>
    <n v="1"/>
    <n v="0"/>
    <n v="8"/>
    <n v="4"/>
    <n v="4"/>
  </r>
  <r>
    <d v="2014-01-18T00:00:00"/>
    <x v="10"/>
    <x v="5"/>
    <n v="0"/>
    <n v="1"/>
    <n v="0"/>
    <n v="0"/>
    <n v="0"/>
    <n v="1"/>
    <n v="0"/>
    <n v="1"/>
    <n v="0"/>
    <n v="15"/>
    <n v="4"/>
    <n v="4"/>
  </r>
  <r>
    <d v="2014-02-15T00:00:00"/>
    <x v="10"/>
    <x v="6"/>
    <n v="0"/>
    <n v="0"/>
    <n v="0"/>
    <n v="0"/>
    <n v="0"/>
    <n v="1"/>
    <n v="0"/>
    <n v="0"/>
    <n v="0"/>
    <n v="11"/>
    <n v="1"/>
    <n v="1"/>
  </r>
  <r>
    <d v="2015-01-17T00:00:00"/>
    <x v="11"/>
    <x v="5"/>
    <n v="1"/>
    <n v="1"/>
    <n v="0"/>
    <n v="0"/>
    <n v="0"/>
    <n v="1"/>
    <n v="0"/>
    <n v="1"/>
    <n v="1"/>
    <n v="38"/>
    <n v="5"/>
    <n v="5"/>
  </r>
  <r>
    <d v="2015-02-14T00:00:00"/>
    <x v="11"/>
    <x v="6"/>
    <n v="0"/>
    <n v="0"/>
    <n v="0"/>
    <n v="0"/>
    <n v="0"/>
    <n v="0"/>
    <n v="0"/>
    <n v="3"/>
    <n v="0"/>
    <n v="39"/>
    <n v="3"/>
    <n v="3"/>
  </r>
  <r>
    <d v="2015-03-14T00:00:00"/>
    <x v="11"/>
    <x v="7"/>
    <n v="0"/>
    <n v="0"/>
    <n v="0"/>
    <n v="0"/>
    <n v="0"/>
    <n v="1"/>
    <n v="0"/>
    <n v="2"/>
    <n v="0"/>
    <n v="35"/>
    <n v="3"/>
    <n v="3"/>
  </r>
  <r>
    <d v="2015-04-11T00:00:00"/>
    <x v="11"/>
    <x v="8"/>
    <n v="0"/>
    <n v="0"/>
    <n v="0"/>
    <n v="0"/>
    <n v="0"/>
    <n v="0"/>
    <n v="0"/>
    <n v="3"/>
    <n v="0"/>
    <n v="47"/>
    <n v="3"/>
    <n v="3"/>
  </r>
  <r>
    <d v="2015-05-09T00:00:00"/>
    <x v="11"/>
    <x v="9"/>
    <n v="0"/>
    <n v="0"/>
    <n v="0"/>
    <n v="0"/>
    <n v="0"/>
    <n v="0"/>
    <n v="0"/>
    <n v="1"/>
    <n v="0"/>
    <n v="28"/>
    <n v="1"/>
    <n v="1"/>
  </r>
  <r>
    <d v="2015-06-06T00:00:00"/>
    <x v="11"/>
    <x v="10"/>
    <n v="0"/>
    <n v="0"/>
    <n v="0"/>
    <n v="0"/>
    <n v="0"/>
    <n v="0"/>
    <n v="0"/>
    <n v="2"/>
    <n v="0"/>
    <n v="25"/>
    <n v="2"/>
    <n v="2"/>
  </r>
  <r>
    <d v="2015-07-04T00:00:00"/>
    <x v="11"/>
    <x v="11"/>
    <n v="0"/>
    <n v="0"/>
    <n v="0"/>
    <n v="0"/>
    <n v="0"/>
    <n v="0"/>
    <n v="0"/>
    <n v="1"/>
    <n v="0"/>
    <n v="24"/>
    <n v="1"/>
    <n v="1"/>
  </r>
  <r>
    <d v="2015-08-29T00:00:00"/>
    <x v="11"/>
    <x v="0"/>
    <n v="0"/>
    <n v="0"/>
    <n v="0"/>
    <n v="0"/>
    <n v="0"/>
    <n v="0"/>
    <n v="0"/>
    <n v="2"/>
    <n v="0"/>
    <n v="17"/>
    <n v="2"/>
    <n v="2"/>
  </r>
  <r>
    <d v="2015-10-03T00:00:00"/>
    <x v="11"/>
    <x v="2"/>
    <n v="1"/>
    <n v="0"/>
    <n v="0"/>
    <n v="0"/>
    <n v="0"/>
    <n v="0"/>
    <n v="0"/>
    <n v="2"/>
    <n v="1"/>
    <n v="41"/>
    <n v="4"/>
    <n v="4"/>
  </r>
  <r>
    <d v="2015-10-31T00:00:00"/>
    <x v="11"/>
    <x v="2"/>
    <n v="0"/>
    <n v="0"/>
    <n v="0"/>
    <n v="0"/>
    <n v="0"/>
    <n v="0"/>
    <n v="0"/>
    <n v="2"/>
    <n v="0"/>
    <n v="32"/>
    <n v="2"/>
    <n v="2"/>
  </r>
  <r>
    <d v="2015-11-28T00:00:00"/>
    <x v="11"/>
    <x v="3"/>
    <n v="1"/>
    <n v="0"/>
    <n v="0"/>
    <n v="0"/>
    <n v="0"/>
    <n v="0"/>
    <n v="0"/>
    <n v="2"/>
    <n v="0"/>
    <n v="33"/>
    <n v="3"/>
    <n v="3"/>
  </r>
  <r>
    <d v="2016-01-16T00:00:00"/>
    <x v="12"/>
    <x v="5"/>
    <n v="0"/>
    <n v="0"/>
    <n v="0"/>
    <n v="0"/>
    <n v="0"/>
    <n v="0"/>
    <n v="0"/>
    <n v="2"/>
    <n v="0"/>
    <n v="17"/>
    <n v="2"/>
    <n v="2"/>
  </r>
  <r>
    <d v="2016-02-13T00:00:00"/>
    <x v="12"/>
    <x v="6"/>
    <n v="0"/>
    <n v="0"/>
    <n v="0"/>
    <n v="0"/>
    <n v="0"/>
    <n v="0"/>
    <n v="1"/>
    <n v="3"/>
    <n v="0"/>
    <n v="25"/>
    <n v="4"/>
    <n v="4"/>
  </r>
  <r>
    <d v="2016-03-12T00:00:00"/>
    <x v="12"/>
    <x v="7"/>
    <n v="0"/>
    <n v="0"/>
    <n v="0"/>
    <n v="0"/>
    <n v="0"/>
    <n v="0"/>
    <n v="0"/>
    <n v="2"/>
    <n v="0"/>
    <n v="28"/>
    <n v="3"/>
    <n v="3"/>
  </r>
  <r>
    <d v="2016-04-09T00:00:00"/>
    <x v="12"/>
    <x v="8"/>
    <n v="0"/>
    <n v="0"/>
    <n v="0"/>
    <n v="0"/>
    <n v="0"/>
    <n v="1"/>
    <n v="0"/>
    <n v="3"/>
    <n v="0"/>
    <n v="22"/>
    <n v="4"/>
    <n v="4"/>
  </r>
  <r>
    <d v="2016-05-07T00:00:00"/>
    <x v="12"/>
    <x v="9"/>
    <n v="0"/>
    <n v="0"/>
    <n v="0"/>
    <n v="0"/>
    <n v="0"/>
    <n v="0"/>
    <n v="0"/>
    <n v="3"/>
    <n v="0"/>
    <n v="26"/>
    <n v="3"/>
    <n v="3"/>
  </r>
  <r>
    <d v="2016-06-04T00:00:00"/>
    <x v="12"/>
    <x v="10"/>
    <n v="0"/>
    <n v="0"/>
    <n v="0"/>
    <n v="0"/>
    <n v="0"/>
    <n v="0"/>
    <n v="0"/>
    <n v="3"/>
    <n v="0"/>
    <n v="17"/>
    <n v="3"/>
    <n v="3"/>
  </r>
  <r>
    <d v="2016-07-09T00:00:00"/>
    <x v="12"/>
    <x v="11"/>
    <n v="1"/>
    <n v="0"/>
    <n v="0"/>
    <n v="0"/>
    <n v="0"/>
    <n v="0"/>
    <n v="0"/>
    <n v="3"/>
    <n v="0"/>
    <n v="18"/>
    <n v="4"/>
    <n v="4"/>
  </r>
  <r>
    <d v="2016-08-13T00:00:00"/>
    <x v="12"/>
    <x v="0"/>
    <n v="0"/>
    <n v="0"/>
    <n v="0"/>
    <n v="0"/>
    <n v="0"/>
    <n v="0"/>
    <n v="0"/>
    <n v="3"/>
    <n v="0"/>
    <n v="37"/>
    <n v="3"/>
    <n v="3"/>
  </r>
  <r>
    <d v="2016-09-10T00:00:00"/>
    <x v="12"/>
    <x v="1"/>
    <n v="0"/>
    <n v="0"/>
    <n v="0"/>
    <n v="0"/>
    <n v="0"/>
    <n v="1"/>
    <n v="0"/>
    <n v="3"/>
    <n v="0"/>
    <n v="9"/>
    <n v="4"/>
    <n v="4"/>
  </r>
  <r>
    <d v="2016-10-08T00:00:00"/>
    <x v="12"/>
    <x v="2"/>
    <n v="1"/>
    <n v="0"/>
    <n v="0"/>
    <n v="0"/>
    <n v="0"/>
    <n v="0"/>
    <n v="0"/>
    <n v="5"/>
    <n v="0"/>
    <n v="29"/>
    <n v="6"/>
    <n v="6"/>
  </r>
  <r>
    <d v="2016-11-06T00:00:00"/>
    <x v="12"/>
    <x v="3"/>
    <n v="0"/>
    <n v="0"/>
    <n v="0"/>
    <n v="0"/>
    <n v="0"/>
    <n v="0"/>
    <n v="0"/>
    <n v="5"/>
    <n v="0"/>
    <n v="27"/>
    <n v="5"/>
    <n v="5"/>
  </r>
  <r>
    <d v="2016-12-03T00:00:00"/>
    <x v="12"/>
    <x v="4"/>
    <n v="0"/>
    <n v="0"/>
    <n v="0"/>
    <n v="0"/>
    <n v="0"/>
    <n v="0"/>
    <n v="1"/>
    <n v="2"/>
    <n v="0"/>
    <n v="40"/>
    <n v="3"/>
    <n v="3"/>
  </r>
  <r>
    <d v="2017-01-14T00:00:00"/>
    <x v="13"/>
    <x v="5"/>
    <n v="0"/>
    <n v="0"/>
    <n v="0"/>
    <n v="0"/>
    <n v="0"/>
    <n v="0"/>
    <n v="0"/>
    <n v="3"/>
    <n v="1"/>
    <n v="37"/>
    <n v="5"/>
    <n v="5"/>
  </r>
  <r>
    <d v="2017-02-11T00:00:00"/>
    <x v="13"/>
    <x v="6"/>
    <n v="1"/>
    <n v="0"/>
    <n v="1"/>
    <n v="0"/>
    <n v="0"/>
    <n v="0"/>
    <n v="0"/>
    <n v="4"/>
    <n v="1"/>
    <n v="30"/>
    <n v="7"/>
    <n v="7"/>
  </r>
  <r>
    <d v="2017-03-11T00:00:00"/>
    <x v="13"/>
    <x v="7"/>
    <n v="0"/>
    <n v="0"/>
    <n v="0"/>
    <n v="0"/>
    <n v="0"/>
    <n v="0"/>
    <n v="0"/>
    <n v="4"/>
    <n v="1"/>
    <n v="24"/>
    <n v="5"/>
    <n v="5"/>
  </r>
  <r>
    <d v="2017-04-08T00:00:00"/>
    <x v="13"/>
    <x v="8"/>
    <n v="0"/>
    <n v="0"/>
    <n v="0"/>
    <n v="0"/>
    <n v="0"/>
    <n v="0"/>
    <n v="0"/>
    <n v="4"/>
    <n v="0"/>
    <n v="34"/>
    <n v="4"/>
    <n v="4"/>
  </r>
  <r>
    <d v="2017-05-13T00:00:00"/>
    <x v="13"/>
    <x v="9"/>
    <n v="0"/>
    <n v="0"/>
    <n v="0"/>
    <n v="0"/>
    <n v="0"/>
    <n v="0"/>
    <n v="0"/>
    <n v="3"/>
    <n v="1"/>
    <n v="30"/>
    <n v="4"/>
    <n v="4"/>
  </r>
  <r>
    <d v="2017-06-17T00:00:00"/>
    <x v="13"/>
    <x v="10"/>
    <n v="0"/>
    <n v="0"/>
    <n v="0"/>
    <n v="0"/>
    <n v="0"/>
    <n v="0"/>
    <n v="0"/>
    <n v="3"/>
    <n v="0"/>
    <n v="42"/>
    <n v="4"/>
    <n v="4"/>
  </r>
  <r>
    <d v="2017-07-18T00:00:00"/>
    <x v="13"/>
    <x v="11"/>
    <n v="0"/>
    <n v="0"/>
    <n v="0"/>
    <n v="0"/>
    <n v="0"/>
    <n v="0"/>
    <n v="0"/>
    <n v="1"/>
    <n v="1"/>
    <n v="18"/>
    <n v="2"/>
    <n v="2"/>
  </r>
  <r>
    <d v="2017-08-19T00:00:00"/>
    <x v="13"/>
    <x v="0"/>
    <n v="1"/>
    <n v="0"/>
    <n v="0"/>
    <n v="0"/>
    <n v="0"/>
    <n v="0"/>
    <n v="0"/>
    <n v="2"/>
    <n v="1"/>
    <n v="25"/>
    <n v="4"/>
    <n v="4"/>
  </r>
  <r>
    <d v="2017-09-25T00:00:00"/>
    <x v="13"/>
    <x v="1"/>
    <n v="0"/>
    <n v="0"/>
    <n v="0"/>
    <n v="0"/>
    <n v="0"/>
    <n v="1"/>
    <n v="0"/>
    <n v="3"/>
    <n v="2"/>
    <n v="29"/>
    <n v="6"/>
    <n v="6"/>
  </r>
  <r>
    <d v="2017-10-31T00:00:00"/>
    <x v="13"/>
    <x v="2"/>
    <n v="0"/>
    <n v="0"/>
    <n v="0"/>
    <n v="0"/>
    <n v="0"/>
    <n v="0"/>
    <n v="0"/>
    <n v="1"/>
    <n v="1"/>
    <n v="19"/>
    <n v="2"/>
    <n v="2"/>
  </r>
  <r>
    <d v="2017-11-25T00:00:00"/>
    <x v="13"/>
    <x v="3"/>
    <n v="0"/>
    <n v="0"/>
    <n v="0"/>
    <n v="0"/>
    <n v="0"/>
    <n v="0"/>
    <n v="0"/>
    <n v="1"/>
    <n v="1"/>
    <n v="19"/>
    <n v="3"/>
    <n v="3"/>
  </r>
  <r>
    <d v="2018-01-06T00:00:00"/>
    <x v="14"/>
    <x v="5"/>
    <n v="0"/>
    <n v="0"/>
    <n v="0"/>
    <n v="0"/>
    <n v="0"/>
    <n v="1"/>
    <n v="0"/>
    <n v="2"/>
    <n v="1"/>
    <n v="45"/>
    <n v="4"/>
    <n v="4"/>
  </r>
  <r>
    <d v="2018-02-03T00:00:00"/>
    <x v="14"/>
    <x v="6"/>
    <n v="0"/>
    <n v="0"/>
    <n v="0"/>
    <n v="0"/>
    <n v="0"/>
    <n v="1"/>
    <n v="0"/>
    <n v="2"/>
    <n v="2"/>
    <n v="45"/>
    <n v="5"/>
    <n v="5"/>
  </r>
  <r>
    <d v="2018-03-03T00:00:00"/>
    <x v="14"/>
    <x v="7"/>
    <n v="0"/>
    <n v="0"/>
    <n v="0"/>
    <n v="0"/>
    <n v="0"/>
    <n v="0"/>
    <n v="0"/>
    <n v="3"/>
    <n v="0"/>
    <n v="33"/>
    <n v="4"/>
    <n v="4"/>
  </r>
  <r>
    <d v="2018-04-07T00:00:00"/>
    <x v="14"/>
    <x v="8"/>
    <n v="0"/>
    <n v="0"/>
    <n v="0"/>
    <n v="0"/>
    <n v="0"/>
    <n v="0"/>
    <n v="0"/>
    <n v="3"/>
    <n v="1"/>
    <n v="33"/>
    <n v="4"/>
    <n v="4"/>
  </r>
  <r>
    <d v="2018-05-12T00:00:00"/>
    <x v="14"/>
    <x v="9"/>
    <n v="0"/>
    <n v="0"/>
    <n v="0"/>
    <n v="0"/>
    <n v="0"/>
    <n v="0"/>
    <n v="0"/>
    <n v="2"/>
    <n v="0"/>
    <n v="72"/>
    <n v="2"/>
    <n v="2"/>
  </r>
  <r>
    <d v="2018-06-09T00:00:00"/>
    <x v="14"/>
    <x v="10"/>
    <n v="0"/>
    <n v="1"/>
    <n v="0"/>
    <n v="0"/>
    <n v="0"/>
    <n v="1"/>
    <n v="0"/>
    <n v="3"/>
    <n v="1"/>
    <n v="62"/>
    <n v="6"/>
    <n v="6"/>
  </r>
  <r>
    <d v="2018-07-07T00:00:00"/>
    <x v="14"/>
    <x v="11"/>
    <n v="0"/>
    <n v="1"/>
    <n v="1"/>
    <n v="0"/>
    <n v="0"/>
    <n v="0"/>
    <n v="0"/>
    <n v="1"/>
    <n v="3"/>
    <n v="53"/>
    <n v="6"/>
    <n v="6"/>
  </r>
  <r>
    <d v="2018-08-04T00:00:00"/>
    <x v="14"/>
    <x v="0"/>
    <n v="0"/>
    <n v="0"/>
    <n v="0"/>
    <n v="0"/>
    <n v="0"/>
    <n v="0"/>
    <n v="0"/>
    <n v="1"/>
    <n v="2"/>
    <n v="24"/>
    <n v="3"/>
    <n v="3"/>
  </r>
  <r>
    <d v="2018-09-01T00:00:00"/>
    <x v="14"/>
    <x v="1"/>
    <n v="0"/>
    <n v="0"/>
    <n v="0"/>
    <n v="0"/>
    <n v="0"/>
    <n v="1"/>
    <n v="0"/>
    <n v="0"/>
    <n v="3"/>
    <n v="31"/>
    <n v="4"/>
    <n v="4"/>
  </r>
  <r>
    <d v="2018-09-29T00:00:00"/>
    <x v="14"/>
    <x v="1"/>
    <n v="0"/>
    <n v="0"/>
    <n v="0"/>
    <n v="0"/>
    <n v="0"/>
    <n v="0"/>
    <n v="0"/>
    <n v="2"/>
    <n v="3"/>
    <n v="45"/>
    <n v="5"/>
    <n v="5"/>
  </r>
  <r>
    <d v="2018-10-27T00:00:00"/>
    <x v="14"/>
    <x v="2"/>
    <n v="0"/>
    <n v="0"/>
    <n v="0"/>
    <n v="0"/>
    <n v="0"/>
    <n v="0"/>
    <n v="0"/>
    <n v="2"/>
    <n v="3"/>
    <n v="36"/>
    <n v="5"/>
    <n v="5"/>
  </r>
  <r>
    <d v="2018-11-24T00:00:00"/>
    <x v="14"/>
    <x v="3"/>
    <n v="0"/>
    <n v="0"/>
    <n v="0"/>
    <n v="0"/>
    <n v="0"/>
    <n v="0"/>
    <n v="0"/>
    <n v="2"/>
    <n v="3"/>
    <n v="39"/>
    <n v="5"/>
    <n v="5"/>
  </r>
  <r>
    <d v="2018-12-29T00:00:00"/>
    <x v="14"/>
    <x v="4"/>
    <n v="0"/>
    <n v="0"/>
    <n v="0"/>
    <n v="0"/>
    <n v="0"/>
    <n v="0"/>
    <n v="0"/>
    <n v="3"/>
    <n v="2"/>
    <n v="32"/>
    <n v="5"/>
    <n v="5"/>
  </r>
  <r>
    <d v="2019-01-26T00:00:00"/>
    <x v="15"/>
    <x v="5"/>
    <n v="0"/>
    <n v="0"/>
    <n v="0"/>
    <n v="0"/>
    <n v="0"/>
    <n v="0"/>
    <n v="0"/>
    <n v="0"/>
    <n v="3"/>
    <n v="24"/>
    <n v="4"/>
    <n v="4"/>
  </r>
  <r>
    <d v="2019-02-23T00:00:00"/>
    <x v="15"/>
    <x v="6"/>
    <n v="0"/>
    <n v="0"/>
    <n v="0"/>
    <n v="0"/>
    <n v="0"/>
    <n v="0"/>
    <n v="0"/>
    <n v="0"/>
    <n v="2"/>
    <n v="16"/>
    <n v="2"/>
    <n v="2"/>
  </r>
  <r>
    <d v="2019-04-27T00:00:00"/>
    <x v="15"/>
    <x v="8"/>
    <n v="1"/>
    <n v="0"/>
    <n v="0"/>
    <n v="0"/>
    <n v="0"/>
    <n v="0"/>
    <n v="0"/>
    <n v="2"/>
    <n v="1"/>
    <n v="45"/>
    <n v="4"/>
    <n v="4"/>
  </r>
  <r>
    <d v="2019-05-25T00:00:00"/>
    <x v="15"/>
    <x v="9"/>
    <n v="1"/>
    <n v="0"/>
    <n v="0"/>
    <n v="0"/>
    <n v="0"/>
    <n v="1"/>
    <n v="0"/>
    <n v="2"/>
    <n v="2"/>
    <n v="44"/>
    <n v="6"/>
    <n v="6"/>
  </r>
  <r>
    <d v="2019-06-22T00:00:00"/>
    <x v="15"/>
    <x v="10"/>
    <n v="0"/>
    <n v="0"/>
    <n v="0"/>
    <n v="1"/>
    <n v="0"/>
    <n v="0"/>
    <n v="0"/>
    <n v="1"/>
    <n v="2"/>
    <n v="58"/>
    <n v="4"/>
    <n v="4"/>
  </r>
  <r>
    <d v="2019-07-27T00:00:00"/>
    <x v="15"/>
    <x v="11"/>
    <n v="0"/>
    <n v="0"/>
    <n v="0"/>
    <n v="0"/>
    <n v="0"/>
    <n v="0"/>
    <n v="0"/>
    <n v="3"/>
    <n v="2"/>
    <n v="32"/>
    <n v="5"/>
    <n v="5"/>
  </r>
  <r>
    <d v="2019-07-27T00:00:00"/>
    <x v="15"/>
    <x v="11"/>
    <n v="0"/>
    <n v="0"/>
    <n v="0"/>
    <n v="0"/>
    <n v="0"/>
    <n v="0"/>
    <n v="0"/>
    <n v="1"/>
    <n v="2"/>
    <n v="0"/>
    <n v="3"/>
    <n v="3"/>
  </r>
  <r>
    <d v="2019-08-24T00:00:00"/>
    <x v="15"/>
    <x v="0"/>
    <n v="0"/>
    <n v="0"/>
    <n v="0"/>
    <n v="0"/>
    <n v="0"/>
    <n v="0"/>
    <n v="0"/>
    <n v="2"/>
    <n v="3"/>
    <n v="45"/>
    <n v="5"/>
    <n v="5"/>
  </r>
  <r>
    <d v="2019-09-21T00:00:00"/>
    <x v="15"/>
    <x v="1"/>
    <n v="0"/>
    <n v="0"/>
    <n v="0"/>
    <n v="0"/>
    <n v="1"/>
    <n v="0"/>
    <n v="0"/>
    <n v="1"/>
    <n v="2"/>
    <n v="20"/>
    <n v="4"/>
    <n v="4"/>
  </r>
  <r>
    <d v="2019-10-19T00:00:00"/>
    <x v="15"/>
    <x v="2"/>
    <n v="1"/>
    <n v="0"/>
    <n v="1"/>
    <n v="0"/>
    <n v="0"/>
    <n v="0"/>
    <n v="0"/>
    <n v="2"/>
    <n v="2"/>
    <n v="37"/>
    <n v="6"/>
    <n v="6"/>
  </r>
  <r>
    <d v="2019-11-23T00:00:00"/>
    <x v="15"/>
    <x v="3"/>
    <n v="1"/>
    <n v="0"/>
    <n v="1"/>
    <n v="0"/>
    <n v="0"/>
    <n v="0"/>
    <n v="0"/>
    <n v="2"/>
    <n v="1"/>
    <n v="34"/>
    <n v="5"/>
    <n v="5"/>
  </r>
  <r>
    <d v="2019-12-21T00:00:00"/>
    <x v="15"/>
    <x v="4"/>
    <n v="1"/>
    <n v="0"/>
    <n v="1"/>
    <n v="0"/>
    <n v="0"/>
    <n v="0"/>
    <n v="0"/>
    <n v="1"/>
    <n v="1"/>
    <n v="45"/>
    <n v="4"/>
    <n v="4"/>
  </r>
  <r>
    <d v="2020-01-18T00:00:00"/>
    <x v="16"/>
    <x v="5"/>
    <n v="0"/>
    <n v="0"/>
    <n v="0"/>
    <n v="0"/>
    <n v="0"/>
    <n v="0"/>
    <n v="0"/>
    <n v="1"/>
    <n v="0"/>
    <n v="37"/>
    <n v="1"/>
    <n v="1"/>
  </r>
  <r>
    <d v="2020-02-15T00:00:00"/>
    <x v="16"/>
    <x v="6"/>
    <n v="1"/>
    <n v="0"/>
    <n v="0"/>
    <n v="0"/>
    <n v="0"/>
    <n v="0"/>
    <n v="0"/>
    <n v="3"/>
    <n v="1"/>
    <n v="31"/>
    <n v="5"/>
    <n v="5"/>
  </r>
  <r>
    <d v="2020-03-14T00:00:00"/>
    <x v="16"/>
    <x v="7"/>
    <n v="0"/>
    <n v="0"/>
    <n v="0"/>
    <n v="0"/>
    <n v="0"/>
    <n v="0"/>
    <n v="0"/>
    <n v="2"/>
    <n v="2"/>
    <n v="24"/>
    <n v="4"/>
    <n v="4"/>
  </r>
  <r>
    <d v="2020-04-11T00:00:00"/>
    <x v="16"/>
    <x v="8"/>
    <n v="0"/>
    <n v="0"/>
    <n v="1"/>
    <n v="0"/>
    <n v="0"/>
    <n v="1"/>
    <n v="0"/>
    <n v="2"/>
    <n v="2"/>
    <n v="24"/>
    <n v="6"/>
    <n v="6"/>
  </r>
  <r>
    <d v="2020-05-09T00:00:00"/>
    <x v="16"/>
    <x v="9"/>
    <n v="0"/>
    <n v="0"/>
    <n v="1"/>
    <n v="0"/>
    <n v="0"/>
    <n v="1"/>
    <n v="0"/>
    <n v="2"/>
    <n v="2"/>
    <n v="37"/>
    <n v="6"/>
    <n v="6"/>
  </r>
  <r>
    <d v="2020-05-09T00:00:00"/>
    <x v="16"/>
    <x v="9"/>
    <n v="1"/>
    <n v="0"/>
    <n v="0"/>
    <n v="0"/>
    <n v="0"/>
    <n v="0"/>
    <n v="0"/>
    <n v="2"/>
    <n v="0"/>
    <n v="24"/>
    <n v="3"/>
    <n v="3"/>
  </r>
  <r>
    <d v="2020-07-04T00:00:00"/>
    <x v="16"/>
    <x v="11"/>
    <n v="0"/>
    <n v="0"/>
    <n v="0"/>
    <n v="0"/>
    <n v="0"/>
    <n v="0"/>
    <n v="0"/>
    <n v="1"/>
    <n v="1"/>
    <n v="24"/>
    <n v="2"/>
    <n v="2"/>
  </r>
  <r>
    <d v="2020-08-01T00:00:00"/>
    <x v="16"/>
    <x v="0"/>
    <n v="0"/>
    <n v="0"/>
    <n v="0"/>
    <n v="0"/>
    <n v="0"/>
    <n v="0"/>
    <n v="0"/>
    <n v="1"/>
    <n v="1"/>
    <n v="18"/>
    <n v="2"/>
    <n v="2"/>
  </r>
  <r>
    <d v="2020-09-05T00:00:00"/>
    <x v="16"/>
    <x v="1"/>
    <n v="0"/>
    <n v="0"/>
    <n v="0"/>
    <n v="0"/>
    <n v="0"/>
    <n v="0"/>
    <n v="0"/>
    <n v="2"/>
    <n v="1"/>
    <n v="22"/>
    <n v="3"/>
    <n v="3"/>
  </r>
  <r>
    <d v="2020-10-03T00:00:00"/>
    <x v="16"/>
    <x v="2"/>
    <n v="2"/>
    <n v="0"/>
    <n v="0"/>
    <n v="0"/>
    <n v="0"/>
    <n v="0"/>
    <n v="0"/>
    <n v="2"/>
    <n v="1"/>
    <n v="33"/>
    <n v="5"/>
    <n v="5"/>
  </r>
  <r>
    <d v="2020-11-07T00:00:00"/>
    <x v="16"/>
    <x v="3"/>
    <n v="0"/>
    <n v="0"/>
    <n v="0"/>
    <n v="0"/>
    <n v="0"/>
    <n v="0"/>
    <n v="0"/>
    <n v="3"/>
    <n v="0"/>
    <n v="41"/>
    <n v="3"/>
    <n v="3"/>
  </r>
  <r>
    <d v="2020-12-12T00:00:00"/>
    <x v="16"/>
    <x v="4"/>
    <n v="0"/>
    <n v="0"/>
    <n v="0"/>
    <n v="0"/>
    <n v="0"/>
    <n v="0"/>
    <n v="0"/>
    <n v="3"/>
    <n v="2"/>
    <n v="27"/>
    <n v="5"/>
    <n v="5"/>
  </r>
  <r>
    <d v="2021-01-16T00:00:00"/>
    <x v="17"/>
    <x v="5"/>
    <n v="0"/>
    <n v="0"/>
    <n v="0"/>
    <n v="0"/>
    <n v="0"/>
    <n v="0"/>
    <n v="0"/>
    <n v="2"/>
    <n v="0"/>
    <n v="27"/>
    <n v="2"/>
    <n v="2"/>
  </r>
  <r>
    <d v="2021-02-13T00:00:00"/>
    <x v="17"/>
    <x v="6"/>
    <n v="0"/>
    <n v="0"/>
    <n v="0"/>
    <n v="0"/>
    <n v="0"/>
    <n v="0"/>
    <n v="0"/>
    <n v="1"/>
    <n v="1"/>
    <n v="22"/>
    <n v="2"/>
    <n v="2"/>
  </r>
  <r>
    <d v="2021-03-13T00:00:00"/>
    <x v="17"/>
    <x v="7"/>
    <n v="1"/>
    <n v="0"/>
    <n v="0"/>
    <n v="0"/>
    <n v="0"/>
    <n v="0"/>
    <n v="0"/>
    <n v="2"/>
    <n v="2"/>
    <n v="21"/>
    <n v="5"/>
    <n v="5"/>
  </r>
  <r>
    <d v="2021-04-10T00:00:00"/>
    <x v="17"/>
    <x v="8"/>
    <n v="0"/>
    <n v="0"/>
    <n v="0"/>
    <n v="0"/>
    <n v="0"/>
    <n v="0"/>
    <n v="0"/>
    <n v="3"/>
    <n v="0"/>
    <n v="19"/>
    <n v="2"/>
    <n v="3"/>
  </r>
  <r>
    <d v="2021-05-08T00:00:00"/>
    <x v="17"/>
    <x v="9"/>
    <n v="0"/>
    <n v="0"/>
    <n v="0"/>
    <n v="0"/>
    <n v="0"/>
    <n v="0"/>
    <n v="0"/>
    <n v="4"/>
    <n v="2"/>
    <n v="19"/>
    <n v="3"/>
    <n v="6"/>
  </r>
  <r>
    <d v="2021-06-05T00:00:00"/>
    <x v="17"/>
    <x v="10"/>
    <n v="0"/>
    <n v="0"/>
    <n v="0"/>
    <n v="0"/>
    <n v="0"/>
    <n v="0"/>
    <n v="0"/>
    <n v="4"/>
    <n v="0"/>
    <n v="18"/>
    <n v="2"/>
    <n v="4"/>
  </r>
  <r>
    <d v="2021-07-10T00:00:00"/>
    <x v="17"/>
    <x v="11"/>
    <n v="0"/>
    <n v="0"/>
    <n v="0"/>
    <n v="0"/>
    <n v="0"/>
    <n v="0"/>
    <n v="0"/>
    <n v="3"/>
    <n v="1"/>
    <n v="18"/>
    <n v="2"/>
    <n v="4"/>
  </r>
  <r>
    <d v="2021-08-14T00:00:00"/>
    <x v="17"/>
    <x v="0"/>
    <n v="1"/>
    <n v="0"/>
    <n v="0"/>
    <n v="0"/>
    <n v="0"/>
    <n v="0"/>
    <n v="0"/>
    <n v="0"/>
    <n v="0"/>
    <n v="29"/>
    <n v="1"/>
    <n v="1"/>
  </r>
  <r>
    <d v="2021-09-18T00:00:00"/>
    <x v="17"/>
    <x v="1"/>
    <n v="0"/>
    <n v="0"/>
    <n v="0"/>
    <n v="0"/>
    <n v="0"/>
    <n v="0"/>
    <n v="0"/>
    <n v="4"/>
    <n v="2"/>
    <n v="25"/>
    <n v="4"/>
    <n v="6"/>
  </r>
  <r>
    <d v="2021-10-16T00:00:00"/>
    <x v="17"/>
    <x v="2"/>
    <n v="0"/>
    <n v="0"/>
    <n v="0"/>
    <n v="0"/>
    <n v="0"/>
    <n v="0"/>
    <n v="0"/>
    <n v="1"/>
    <n v="1"/>
    <n v="12"/>
    <n v="2"/>
    <n v="2"/>
  </r>
  <r>
    <d v="2021-11-14T00:00:00"/>
    <x v="17"/>
    <x v="3"/>
    <n v="0"/>
    <n v="0"/>
    <n v="0"/>
    <n v="0"/>
    <n v="0"/>
    <n v="0"/>
    <n v="0"/>
    <n v="2"/>
    <n v="1"/>
    <n v="14"/>
    <n v="3"/>
    <n v="3"/>
  </r>
  <r>
    <d v="2021-12-18T00:00:00"/>
    <x v="17"/>
    <x v="4"/>
    <n v="1"/>
    <n v="0"/>
    <n v="0"/>
    <n v="0"/>
    <n v="0"/>
    <n v="0"/>
    <n v="0"/>
    <n v="4"/>
    <n v="0"/>
    <n v="0"/>
    <n v="2"/>
    <n v="5"/>
  </r>
  <r>
    <m/>
    <x v="18"/>
    <x v="12"/>
    <m/>
    <m/>
    <m/>
    <m/>
    <m/>
    <m/>
    <m/>
    <m/>
    <m/>
    <m/>
    <m/>
    <m/>
  </r>
  <r>
    <m/>
    <x v="18"/>
    <x v="12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8F6E4B-AF14-4E9F-B9AE-90BC1EE60AAB}" name="PivotTable2" cacheId="22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outline="1" outlineData="1" multipleFieldFilters="0">
  <location ref="A13:J204" firstHeaderRow="1" firstDataRow="2" firstDataCol="1"/>
  <pivotFields count="15">
    <pivotField showAll="0"/>
    <pivotField axis="axisRow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</items>
    </pivotField>
    <pivotField axis="axisRow" showAll="0">
      <items count="14">
        <item x="5"/>
        <item x="6"/>
        <item x="7"/>
        <item x="8"/>
        <item x="9"/>
        <item x="10"/>
        <item x="11"/>
        <item x="0"/>
        <item x="1"/>
        <item x="2"/>
        <item x="3"/>
        <item x="4"/>
        <item x="1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</pivotFields>
  <rowFields count="2">
    <field x="1"/>
    <field x="2"/>
  </rowFields>
  <rowItems count="190">
    <i>
      <x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7"/>
    </i>
    <i r="1">
      <x v="8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8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>
      <x v="9"/>
    </i>
    <i r="1">
      <x/>
    </i>
    <i r="1">
      <x v="1"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>
      <x v="10"/>
    </i>
    <i r="1">
      <x/>
    </i>
    <i r="1">
      <x v="1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5"/>
    </i>
    <i r="1">
      <x v="12"/>
    </i>
    <i>
      <x v="16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7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 of Forum I" fld="3" baseField="0" baseItem="0"/>
    <dataField name="Sum of Forum III" fld="4" baseField="0" baseItem="0"/>
    <dataField name="Sum of Noctaventure" fld="5" baseField="0" baseItem="0"/>
    <dataField name="Sum of Promo 2008" fld="6" baseField="0" baseItem="0"/>
    <dataField name="Sum of Promo 2009" fld="7" baseField="0" baseItem="0"/>
    <dataField name="Sum of Promo 2010" fld="8" baseField="0" baseItem="0"/>
    <dataField name="Sum of Promo 2012" fld="9" baseField="0" baseItem="0"/>
    <dataField name="Sum of Promo 2015" fld="10" baseField="0" baseItem="0"/>
    <dataField name="Sum of Promo 2017" fld="11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96C855-62F8-4E0B-8086-210FD0BB3444}" name="PivotTable2" cacheId="22" applyNumberFormats="0" applyBorderFormats="0" applyFontFormats="0" applyPatternFormats="0" applyAlignmentFormats="0" applyWidthHeightFormats="1" dataCaption="Values" updatedVersion="7" minRefreshableVersion="3" showCalcMbrs="0" useAutoFormatting="1" itemPrintTitles="1" createdVersion="3" indent="0" outline="1" outlineData="1" multipleFieldFilters="0">
  <location ref="A11:D202" firstHeaderRow="1" firstDataRow="2" firstDataCol="1"/>
  <pivotFields count="15">
    <pivotField showAll="0"/>
    <pivotField axis="axisRow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</items>
    </pivotField>
    <pivotField axis="axisRow" showAll="0">
      <items count="14">
        <item x="5"/>
        <item x="6"/>
        <item x="7"/>
        <item x="8"/>
        <item x="9"/>
        <item x="10"/>
        <item x="11"/>
        <item x="0"/>
        <item x="1"/>
        <item x="2"/>
        <item x="3"/>
        <item x="4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2">
    <field x="1"/>
    <field x="2"/>
  </rowFields>
  <rowItems count="190">
    <i>
      <x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7"/>
    </i>
    <i r="1">
      <x v="8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8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>
      <x v="9"/>
    </i>
    <i r="1">
      <x/>
    </i>
    <i r="1">
      <x v="1"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>
      <x v="10"/>
    </i>
    <i r="1">
      <x/>
    </i>
    <i r="1">
      <x v="1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5"/>
    </i>
    <i r="1">
      <x v="12"/>
    </i>
    <i>
      <x v="16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7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essages" fld="12" baseField="0" baseItem="0"/>
    <dataField name="Sum of Participants" fld="13" baseField="0" baseItem="0"/>
    <dataField name="Sum of Compos" fld="14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E74" dT="2021-07-26T12:00:35.30" personId="{AF56D722-EBF7-4228-B466-E7AAA65E951C}" id="{00F681DB-5844-4167-B17F-3491E079D066}">
    <text>farewell !</text>
  </threadedComment>
  <threadedComment ref="HS82" dT="2021-08-02T14:33:13.42" personId="{AF56D722-EBF7-4228-B466-E7AAA65E951C}" id="{C12EE452-71C5-48DC-A980-720D878D7613}">
    <text>avec Setzer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noctaventures.com/forum/viewforum.php?f=215" TargetMode="External"/><Relationship Id="rId21" Type="http://schemas.openxmlformats.org/officeDocument/2006/relationships/hyperlink" Target="http://noctaventures.com/forum/viewforum.php?f=64" TargetMode="External"/><Relationship Id="rId63" Type="http://schemas.openxmlformats.org/officeDocument/2006/relationships/hyperlink" Target="http://noctaventures.com/forum/viewforum.php?f=132" TargetMode="External"/><Relationship Id="rId159" Type="http://schemas.openxmlformats.org/officeDocument/2006/relationships/hyperlink" Target="http://noctaventures.com/forum/viewforum.php?f=22" TargetMode="External"/><Relationship Id="rId170" Type="http://schemas.openxmlformats.org/officeDocument/2006/relationships/hyperlink" Target="http://noctaventures.com/forum/viewforum.php?f=46" TargetMode="External"/><Relationship Id="rId226" Type="http://schemas.openxmlformats.org/officeDocument/2006/relationships/hyperlink" Target="http://noctaventures.com/forum/viewforum.php?f=287&amp;sid=e955c31cc6ae7f5d5f442073a83eea57" TargetMode="External"/><Relationship Id="rId268" Type="http://schemas.openxmlformats.org/officeDocument/2006/relationships/hyperlink" Target="http://noctaventures.com/forum/viewforum.php?f=333" TargetMode="External"/><Relationship Id="rId11" Type="http://schemas.openxmlformats.org/officeDocument/2006/relationships/hyperlink" Target="http://noctaventures.com/forum/viewforum.php?f=35" TargetMode="External"/><Relationship Id="rId32" Type="http://schemas.openxmlformats.org/officeDocument/2006/relationships/hyperlink" Target="http://noctaventures.com/forum/viewforum.php?f=86" TargetMode="External"/><Relationship Id="rId53" Type="http://schemas.openxmlformats.org/officeDocument/2006/relationships/hyperlink" Target="http://noctaventures.com/forum/viewforum.php?f=120" TargetMode="External"/><Relationship Id="rId74" Type="http://schemas.openxmlformats.org/officeDocument/2006/relationships/hyperlink" Target="http://noctaventures.com/forum/viewforum.php?f=155" TargetMode="External"/><Relationship Id="rId128" Type="http://schemas.openxmlformats.org/officeDocument/2006/relationships/hyperlink" Target="http://noctaventures.com/forum/viewforum.php?f=227" TargetMode="External"/><Relationship Id="rId149" Type="http://schemas.openxmlformats.org/officeDocument/2006/relationships/hyperlink" Target="http://noctaventures.com/forum/viewforum.php?f=253" TargetMode="External"/><Relationship Id="rId5" Type="http://schemas.openxmlformats.org/officeDocument/2006/relationships/hyperlink" Target="http://noctaventures.com/forum/viewforum.php?f=17" TargetMode="External"/><Relationship Id="rId95" Type="http://schemas.openxmlformats.org/officeDocument/2006/relationships/hyperlink" Target="http://noctaventures.com/forum/viewforum.php?f=177" TargetMode="External"/><Relationship Id="rId160" Type="http://schemas.openxmlformats.org/officeDocument/2006/relationships/hyperlink" Target="http://noctaventures.com/forum/viewforum.php?f=31" TargetMode="External"/><Relationship Id="rId181" Type="http://schemas.openxmlformats.org/officeDocument/2006/relationships/hyperlink" Target="http://noctaventures.com/forum/viewforum.php?f=94" TargetMode="External"/><Relationship Id="rId216" Type="http://schemas.openxmlformats.org/officeDocument/2006/relationships/hyperlink" Target="http://noctaventures.com/forum/viewforum.php?f=277" TargetMode="External"/><Relationship Id="rId237" Type="http://schemas.openxmlformats.org/officeDocument/2006/relationships/hyperlink" Target="http://noctaventures.com/forum/viewforum.php?f=300" TargetMode="External"/><Relationship Id="rId258" Type="http://schemas.openxmlformats.org/officeDocument/2006/relationships/hyperlink" Target="http://noctaventures.com/forum/viewforum.php?f=323" TargetMode="External"/><Relationship Id="rId22" Type="http://schemas.openxmlformats.org/officeDocument/2006/relationships/hyperlink" Target="http://noctaventures.com/forum/viewforum.php?f=66" TargetMode="External"/><Relationship Id="rId43" Type="http://schemas.openxmlformats.org/officeDocument/2006/relationships/hyperlink" Target="http://noctaventures.com/forum/viewforum.php?f=107" TargetMode="External"/><Relationship Id="rId64" Type="http://schemas.openxmlformats.org/officeDocument/2006/relationships/hyperlink" Target="http://noctaventures.com/forum/viewforum.php?f=133" TargetMode="External"/><Relationship Id="rId118" Type="http://schemas.openxmlformats.org/officeDocument/2006/relationships/hyperlink" Target="http://noctaventures.com/forum/viewforum.php?f=216" TargetMode="External"/><Relationship Id="rId139" Type="http://schemas.openxmlformats.org/officeDocument/2006/relationships/hyperlink" Target="http://noctaventures.com/forum/viewforum.php?f=243" TargetMode="External"/><Relationship Id="rId85" Type="http://schemas.openxmlformats.org/officeDocument/2006/relationships/hyperlink" Target="http://noctaventures.com/forum/viewforum.php?f=167" TargetMode="External"/><Relationship Id="rId150" Type="http://schemas.openxmlformats.org/officeDocument/2006/relationships/hyperlink" Target="http://noctaventures.com/forum/viewforum.php?f=255" TargetMode="External"/><Relationship Id="rId171" Type="http://schemas.openxmlformats.org/officeDocument/2006/relationships/hyperlink" Target="http://noctaventures.com/forum/viewforum.php?f=67" TargetMode="External"/><Relationship Id="rId192" Type="http://schemas.openxmlformats.org/officeDocument/2006/relationships/hyperlink" Target="http://noctaventures.com/forum/viewforum.php?f=192" TargetMode="External"/><Relationship Id="rId206" Type="http://schemas.openxmlformats.org/officeDocument/2006/relationships/hyperlink" Target="http://noctaventures.com/forum/viewforum.php?f=272" TargetMode="External"/><Relationship Id="rId227" Type="http://schemas.openxmlformats.org/officeDocument/2006/relationships/hyperlink" Target="http://noctaventures.com/forum/viewforum.php?f=288" TargetMode="External"/><Relationship Id="rId248" Type="http://schemas.openxmlformats.org/officeDocument/2006/relationships/hyperlink" Target="http://noctaventures.com/forum/viewforum.php?f=311" TargetMode="External"/><Relationship Id="rId269" Type="http://schemas.openxmlformats.org/officeDocument/2006/relationships/printerSettings" Target="../printerSettings/printerSettings1.bin"/><Relationship Id="rId12" Type="http://schemas.openxmlformats.org/officeDocument/2006/relationships/hyperlink" Target="http://noctaventures.com/forum/viewforum.php?f=36" TargetMode="External"/><Relationship Id="rId33" Type="http://schemas.openxmlformats.org/officeDocument/2006/relationships/hyperlink" Target="http://noctaventures.com/forum/viewforum.php?f=87" TargetMode="External"/><Relationship Id="rId108" Type="http://schemas.openxmlformats.org/officeDocument/2006/relationships/hyperlink" Target="http://noctaventures.com/forum/viewforum.php?f=205" TargetMode="External"/><Relationship Id="rId129" Type="http://schemas.openxmlformats.org/officeDocument/2006/relationships/hyperlink" Target="http://noctaventures.com/forum/viewforum.php?f=229" TargetMode="External"/><Relationship Id="rId54" Type="http://schemas.openxmlformats.org/officeDocument/2006/relationships/hyperlink" Target="http://noctaventures.com/forum/viewforum.php?f=121" TargetMode="External"/><Relationship Id="rId75" Type="http://schemas.openxmlformats.org/officeDocument/2006/relationships/hyperlink" Target="http://noctaventures.com/forum/viewforum.php?f=156" TargetMode="External"/><Relationship Id="rId96" Type="http://schemas.openxmlformats.org/officeDocument/2006/relationships/hyperlink" Target="http://noctaventures.com/forum/viewforum.php?f=179" TargetMode="External"/><Relationship Id="rId140" Type="http://schemas.openxmlformats.org/officeDocument/2006/relationships/hyperlink" Target="http://noctaventures.com/forum/viewforum.php?f=244" TargetMode="External"/><Relationship Id="rId161" Type="http://schemas.openxmlformats.org/officeDocument/2006/relationships/hyperlink" Target="http://noctaventures.com/forum/viewforum.php?f=63" TargetMode="External"/><Relationship Id="rId182" Type="http://schemas.openxmlformats.org/officeDocument/2006/relationships/hyperlink" Target="http://noctaventures.com/forum/viewforum.php?f=96" TargetMode="External"/><Relationship Id="rId217" Type="http://schemas.openxmlformats.org/officeDocument/2006/relationships/hyperlink" Target="http://noctaventures.com/forum/viewforum.php?f=278" TargetMode="External"/><Relationship Id="rId6" Type="http://schemas.openxmlformats.org/officeDocument/2006/relationships/hyperlink" Target="http://noctaventures.com/forum/viewforum.php?f=19" TargetMode="External"/><Relationship Id="rId238" Type="http://schemas.openxmlformats.org/officeDocument/2006/relationships/hyperlink" Target="http://noctaventures.com/forum/viewforum.php?f=302" TargetMode="External"/><Relationship Id="rId259" Type="http://schemas.openxmlformats.org/officeDocument/2006/relationships/hyperlink" Target="http://noctaventures.com/forum/viewforum.php?f=324" TargetMode="External"/><Relationship Id="rId23" Type="http://schemas.openxmlformats.org/officeDocument/2006/relationships/hyperlink" Target="http://noctaventures.com/forum/viewforum.php?f=70" TargetMode="External"/><Relationship Id="rId119" Type="http://schemas.openxmlformats.org/officeDocument/2006/relationships/hyperlink" Target="http://noctaventures.com/forum/viewforum.php?f=218" TargetMode="External"/><Relationship Id="rId270" Type="http://schemas.openxmlformats.org/officeDocument/2006/relationships/drawing" Target="../drawings/drawing1.xml"/><Relationship Id="rId44" Type="http://schemas.openxmlformats.org/officeDocument/2006/relationships/hyperlink" Target="http://noctaventures.com/forum/viewforum.php?f=108" TargetMode="External"/><Relationship Id="rId65" Type="http://schemas.openxmlformats.org/officeDocument/2006/relationships/hyperlink" Target="http://noctaventures.com/forum/viewforum.php?f=134" TargetMode="External"/><Relationship Id="rId86" Type="http://schemas.openxmlformats.org/officeDocument/2006/relationships/hyperlink" Target="http://noctaventures.com/forum/viewforum.php?f=168" TargetMode="External"/><Relationship Id="rId130" Type="http://schemas.openxmlformats.org/officeDocument/2006/relationships/hyperlink" Target="http://noctaventures.com/forum/viewforum.php?f=230" TargetMode="External"/><Relationship Id="rId151" Type="http://schemas.openxmlformats.org/officeDocument/2006/relationships/hyperlink" Target="http://noctaventures.com/forum/viewforum.php?f=254" TargetMode="External"/><Relationship Id="rId172" Type="http://schemas.openxmlformats.org/officeDocument/2006/relationships/hyperlink" Target="http://noctaventures.com/forum/viewforum.php?f=69" TargetMode="External"/><Relationship Id="rId193" Type="http://schemas.openxmlformats.org/officeDocument/2006/relationships/hyperlink" Target="http://noctaventures.com/forum/viewforum.php?f=214" TargetMode="External"/><Relationship Id="rId207" Type="http://schemas.openxmlformats.org/officeDocument/2006/relationships/hyperlink" Target="http://noctaventures.com/forum/viewforum.php?f=65" TargetMode="External"/><Relationship Id="rId228" Type="http://schemas.openxmlformats.org/officeDocument/2006/relationships/hyperlink" Target="http://noctaventures.com/forum/viewforum.php?f=290" TargetMode="External"/><Relationship Id="rId249" Type="http://schemas.openxmlformats.org/officeDocument/2006/relationships/hyperlink" Target="http://noctaventures.com/forum/viewforum.php?f=310" TargetMode="External"/><Relationship Id="rId13" Type="http://schemas.openxmlformats.org/officeDocument/2006/relationships/hyperlink" Target="http://noctaventures.com/forum/viewforum.php?f=39" TargetMode="External"/><Relationship Id="rId109" Type="http://schemas.openxmlformats.org/officeDocument/2006/relationships/hyperlink" Target="http://noctaventures.com/forum/viewforum.php?f=206" TargetMode="External"/><Relationship Id="rId260" Type="http://schemas.openxmlformats.org/officeDocument/2006/relationships/hyperlink" Target="http://noctaventures.com/forum/viewforum.php?f=325" TargetMode="External"/><Relationship Id="rId34" Type="http://schemas.openxmlformats.org/officeDocument/2006/relationships/hyperlink" Target="http://noctaventures.com/forum/viewforum.php?f=91" TargetMode="External"/><Relationship Id="rId55" Type="http://schemas.openxmlformats.org/officeDocument/2006/relationships/hyperlink" Target="http://noctaventures.com/forum/viewforum.php?f=122" TargetMode="External"/><Relationship Id="rId76" Type="http://schemas.openxmlformats.org/officeDocument/2006/relationships/hyperlink" Target="http://noctaventures.com/forum/viewforum.php?f=157" TargetMode="External"/><Relationship Id="rId97" Type="http://schemas.openxmlformats.org/officeDocument/2006/relationships/hyperlink" Target="http://noctaventures.com/forum/viewforum.php?f=190" TargetMode="External"/><Relationship Id="rId120" Type="http://schemas.openxmlformats.org/officeDocument/2006/relationships/hyperlink" Target="http://noctaventures.com/forum/viewforum.php?f=219" TargetMode="External"/><Relationship Id="rId141" Type="http://schemas.openxmlformats.org/officeDocument/2006/relationships/hyperlink" Target="http://noctaventures.com/forum/viewforum.php?f=245" TargetMode="External"/><Relationship Id="rId7" Type="http://schemas.openxmlformats.org/officeDocument/2006/relationships/hyperlink" Target="http://noctaventures.com/forum/viewforum.php?f=21" TargetMode="External"/><Relationship Id="rId162" Type="http://schemas.openxmlformats.org/officeDocument/2006/relationships/hyperlink" Target="http://noctaventures.com/forum/viewforum.php?f=74" TargetMode="External"/><Relationship Id="rId183" Type="http://schemas.openxmlformats.org/officeDocument/2006/relationships/hyperlink" Target="http://noctaventures.com/forum/viewforum.php?f=99" TargetMode="External"/><Relationship Id="rId218" Type="http://schemas.openxmlformats.org/officeDocument/2006/relationships/hyperlink" Target="http://noctaventures.com/forum/viewforum.php?f=279" TargetMode="External"/><Relationship Id="rId239" Type="http://schemas.openxmlformats.org/officeDocument/2006/relationships/hyperlink" Target="http://noctaventures.com/forum/viewforum.php?f=304" TargetMode="External"/><Relationship Id="rId250" Type="http://schemas.openxmlformats.org/officeDocument/2006/relationships/hyperlink" Target="http://noctaventures.com/forum/viewforum.php?f=309" TargetMode="External"/><Relationship Id="rId271" Type="http://schemas.openxmlformats.org/officeDocument/2006/relationships/vmlDrawing" Target="../drawings/vmlDrawing1.vml"/><Relationship Id="rId24" Type="http://schemas.openxmlformats.org/officeDocument/2006/relationships/hyperlink" Target="http://noctaventures.com/forum/viewforum.php?f=72" TargetMode="External"/><Relationship Id="rId45" Type="http://schemas.openxmlformats.org/officeDocument/2006/relationships/hyperlink" Target="http://noctaventures.com/forum/viewforum.php?f=109" TargetMode="External"/><Relationship Id="rId66" Type="http://schemas.openxmlformats.org/officeDocument/2006/relationships/hyperlink" Target="http://noctaventures.com/forum/viewforum.php?f=137" TargetMode="External"/><Relationship Id="rId87" Type="http://schemas.openxmlformats.org/officeDocument/2006/relationships/hyperlink" Target="http://noctaventures.com/forum/viewforum.php?f=169" TargetMode="External"/><Relationship Id="rId110" Type="http://schemas.openxmlformats.org/officeDocument/2006/relationships/hyperlink" Target="http://noctaventures.com/forum/viewforum.php?f=207" TargetMode="External"/><Relationship Id="rId131" Type="http://schemas.openxmlformats.org/officeDocument/2006/relationships/hyperlink" Target="http://noctaventures.com/forum/viewforum.php?f=232" TargetMode="External"/><Relationship Id="rId152" Type="http://schemas.openxmlformats.org/officeDocument/2006/relationships/hyperlink" Target="http://noctaventures.com/forum/viewforum.php?f=256" TargetMode="External"/><Relationship Id="rId173" Type="http://schemas.openxmlformats.org/officeDocument/2006/relationships/hyperlink" Target="http://noctaventures.com/forum/viewforum.php?f=71" TargetMode="External"/><Relationship Id="rId194" Type="http://schemas.openxmlformats.org/officeDocument/2006/relationships/hyperlink" Target="http://noctaventures.com/forum/viewforum.php?f=233" TargetMode="External"/><Relationship Id="rId208" Type="http://schemas.openxmlformats.org/officeDocument/2006/relationships/hyperlink" Target="http://noctaventures.com/forum/viewforum.php?f=273" TargetMode="External"/><Relationship Id="rId229" Type="http://schemas.openxmlformats.org/officeDocument/2006/relationships/hyperlink" Target="http://noctaventures.com/forum/viewforum.php?f=276" TargetMode="External"/><Relationship Id="rId240" Type="http://schemas.openxmlformats.org/officeDocument/2006/relationships/hyperlink" Target="http://noctaventures.com/forum/viewforum.php?f=305" TargetMode="External"/><Relationship Id="rId261" Type="http://schemas.openxmlformats.org/officeDocument/2006/relationships/hyperlink" Target="http://noctaventures.com/forum/viewforum.php?f=326" TargetMode="External"/><Relationship Id="rId14" Type="http://schemas.openxmlformats.org/officeDocument/2006/relationships/hyperlink" Target="http://noctaventures.com/forum/viewforum.php?f=40" TargetMode="External"/><Relationship Id="rId35" Type="http://schemas.openxmlformats.org/officeDocument/2006/relationships/hyperlink" Target="http://noctaventures.com/forum/viewforum.php?f=93" TargetMode="External"/><Relationship Id="rId56" Type="http://schemas.openxmlformats.org/officeDocument/2006/relationships/hyperlink" Target="http://noctaventures.com/forum/viewforum.php?f=123" TargetMode="External"/><Relationship Id="rId77" Type="http://schemas.openxmlformats.org/officeDocument/2006/relationships/hyperlink" Target="http://noctaventures.com/forum/viewforum.php?f=158" TargetMode="External"/><Relationship Id="rId100" Type="http://schemas.openxmlformats.org/officeDocument/2006/relationships/hyperlink" Target="http://noctaventures.com/forum/viewforum.php?f=196" TargetMode="External"/><Relationship Id="rId8" Type="http://schemas.openxmlformats.org/officeDocument/2006/relationships/hyperlink" Target="http://noctaventures.com/forum/viewforum.php?f=23" TargetMode="External"/><Relationship Id="rId98" Type="http://schemas.openxmlformats.org/officeDocument/2006/relationships/hyperlink" Target="http://noctaventures.com/forum/viewforum.php?f=191" TargetMode="External"/><Relationship Id="rId121" Type="http://schemas.openxmlformats.org/officeDocument/2006/relationships/hyperlink" Target="http://noctaventures.com/forum/viewforum.php?f=220" TargetMode="External"/><Relationship Id="rId142" Type="http://schemas.openxmlformats.org/officeDocument/2006/relationships/hyperlink" Target="http://noctaventures.com/forum/viewforum.php?f=246" TargetMode="External"/><Relationship Id="rId163" Type="http://schemas.openxmlformats.org/officeDocument/2006/relationships/hyperlink" Target="http://noctaventures.com/forum/viewforum.php?f=84" TargetMode="External"/><Relationship Id="rId184" Type="http://schemas.openxmlformats.org/officeDocument/2006/relationships/hyperlink" Target="http://noctaventures.com/forum/viewforum.php?f=101" TargetMode="External"/><Relationship Id="rId219" Type="http://schemas.openxmlformats.org/officeDocument/2006/relationships/hyperlink" Target="http://noctaventures.com/forum/viewforum.php?f=280" TargetMode="External"/><Relationship Id="rId230" Type="http://schemas.openxmlformats.org/officeDocument/2006/relationships/hyperlink" Target="http://noctaventures.com/forum/viewforum.php?f=296" TargetMode="External"/><Relationship Id="rId251" Type="http://schemas.openxmlformats.org/officeDocument/2006/relationships/hyperlink" Target="http://noctaventures.com/forum/viewforum.php?f=316" TargetMode="External"/><Relationship Id="rId25" Type="http://schemas.openxmlformats.org/officeDocument/2006/relationships/hyperlink" Target="http://noctaventures.com/forum/viewforum.php?f=75" TargetMode="External"/><Relationship Id="rId46" Type="http://schemas.openxmlformats.org/officeDocument/2006/relationships/hyperlink" Target="http://noctaventures.com/forum/viewforum.php?f=110" TargetMode="External"/><Relationship Id="rId67" Type="http://schemas.openxmlformats.org/officeDocument/2006/relationships/hyperlink" Target="http://noctaventures.com/forum/viewforum.php?f=138" TargetMode="External"/><Relationship Id="rId272" Type="http://schemas.openxmlformats.org/officeDocument/2006/relationships/comments" Target="../comments1.xml"/><Relationship Id="rId88" Type="http://schemas.openxmlformats.org/officeDocument/2006/relationships/hyperlink" Target="http://noctaventures.com/forum/viewforum.php?f=170" TargetMode="External"/><Relationship Id="rId111" Type="http://schemas.openxmlformats.org/officeDocument/2006/relationships/hyperlink" Target="http://noctaventures.com/forum/viewforum.php?f=208" TargetMode="External"/><Relationship Id="rId132" Type="http://schemas.openxmlformats.org/officeDocument/2006/relationships/hyperlink" Target="http://noctaventures.com/forum/viewforum.php?f=235" TargetMode="External"/><Relationship Id="rId153" Type="http://schemas.openxmlformats.org/officeDocument/2006/relationships/hyperlink" Target="http://noctaventures.com/forum/viewforum.php?f=258" TargetMode="External"/><Relationship Id="rId174" Type="http://schemas.openxmlformats.org/officeDocument/2006/relationships/hyperlink" Target="http://noctaventures.com/forum/viewforum.php?f=73" TargetMode="External"/><Relationship Id="rId195" Type="http://schemas.openxmlformats.org/officeDocument/2006/relationships/hyperlink" Target="http://noctaventures.com/forum/viewtopic.php?f=59&amp;t=10" TargetMode="External"/><Relationship Id="rId209" Type="http://schemas.openxmlformats.org/officeDocument/2006/relationships/hyperlink" Target="http://noctaventures.com/forum/viewforum.php?f=89" TargetMode="External"/><Relationship Id="rId220" Type="http://schemas.openxmlformats.org/officeDocument/2006/relationships/hyperlink" Target="http://noctaventures.com/forum/viewforum.php?f=281" TargetMode="External"/><Relationship Id="rId241" Type="http://schemas.openxmlformats.org/officeDocument/2006/relationships/hyperlink" Target="http://noctaventures.com/forum/viewforum.php?f=301&amp;start=0" TargetMode="External"/><Relationship Id="rId15" Type="http://schemas.openxmlformats.org/officeDocument/2006/relationships/hyperlink" Target="http://noctaventures.com/forum/viewforum.php?f=41" TargetMode="External"/><Relationship Id="rId36" Type="http://schemas.openxmlformats.org/officeDocument/2006/relationships/hyperlink" Target="http://noctaventures.com/forum/viewforum.php?f=95" TargetMode="External"/><Relationship Id="rId57" Type="http://schemas.openxmlformats.org/officeDocument/2006/relationships/hyperlink" Target="http://noctaventures.com/forum/viewforum.php?f=125" TargetMode="External"/><Relationship Id="rId262" Type="http://schemas.openxmlformats.org/officeDocument/2006/relationships/hyperlink" Target="http://noctaventures.com/forum/viewforum.php?f=327" TargetMode="External"/><Relationship Id="rId78" Type="http://schemas.openxmlformats.org/officeDocument/2006/relationships/hyperlink" Target="http://noctaventures.com/forum/viewforum.php?f=159" TargetMode="External"/><Relationship Id="rId99" Type="http://schemas.openxmlformats.org/officeDocument/2006/relationships/hyperlink" Target="http://noctaventures.com/forum/viewforum.php?f=194" TargetMode="External"/><Relationship Id="rId101" Type="http://schemas.openxmlformats.org/officeDocument/2006/relationships/hyperlink" Target="http://noctaventures.com/forum/viewforum.php?f=197" TargetMode="External"/><Relationship Id="rId122" Type="http://schemas.openxmlformats.org/officeDocument/2006/relationships/hyperlink" Target="http://noctaventures.com/forum/viewforum.php?f=221" TargetMode="External"/><Relationship Id="rId143" Type="http://schemas.openxmlformats.org/officeDocument/2006/relationships/hyperlink" Target="http://noctaventures.com/forum/viewforum.php?f=247" TargetMode="External"/><Relationship Id="rId164" Type="http://schemas.openxmlformats.org/officeDocument/2006/relationships/hyperlink" Target="http://noctaventures.com/forum/viewforum.php?f=100" TargetMode="External"/><Relationship Id="rId185" Type="http://schemas.openxmlformats.org/officeDocument/2006/relationships/hyperlink" Target="http://noctaventures.com/forum/viewforum.php?f=118" TargetMode="External"/><Relationship Id="rId9" Type="http://schemas.openxmlformats.org/officeDocument/2006/relationships/hyperlink" Target="http://noctaventures.com/forum/viewforum.php?f=24" TargetMode="External"/><Relationship Id="rId210" Type="http://schemas.openxmlformats.org/officeDocument/2006/relationships/hyperlink" Target="http://noctaventures.com/forum/viewforum.php?f=124" TargetMode="External"/><Relationship Id="rId26" Type="http://schemas.openxmlformats.org/officeDocument/2006/relationships/hyperlink" Target="http://noctaventures.com/forum/viewforum.php?f=77" TargetMode="External"/><Relationship Id="rId231" Type="http://schemas.openxmlformats.org/officeDocument/2006/relationships/hyperlink" Target="http://noctaventures.com/forum/viewforum.php?f=295" TargetMode="External"/><Relationship Id="rId252" Type="http://schemas.openxmlformats.org/officeDocument/2006/relationships/hyperlink" Target="http://noctaventures.com/forum/viewforum.php?f=317" TargetMode="External"/><Relationship Id="rId47" Type="http://schemas.openxmlformats.org/officeDocument/2006/relationships/hyperlink" Target="http://noctaventures.com/forum/viewforum.php?f=111" TargetMode="External"/><Relationship Id="rId68" Type="http://schemas.openxmlformats.org/officeDocument/2006/relationships/hyperlink" Target="http://noctaventures.com/forum/viewforum.php?f=139" TargetMode="External"/><Relationship Id="rId89" Type="http://schemas.openxmlformats.org/officeDocument/2006/relationships/hyperlink" Target="http://noctaventures.com/forum/viewforum.php?f=171" TargetMode="External"/><Relationship Id="rId112" Type="http://schemas.openxmlformats.org/officeDocument/2006/relationships/hyperlink" Target="http://noctaventures.com/forum/viewforum.php?f=209" TargetMode="External"/><Relationship Id="rId133" Type="http://schemas.openxmlformats.org/officeDocument/2006/relationships/hyperlink" Target="http://noctaventures.com/forum/viewforum.php?f=237" TargetMode="External"/><Relationship Id="rId154" Type="http://schemas.openxmlformats.org/officeDocument/2006/relationships/hyperlink" Target="http://noctaventures.com/forum/viewforum.php?f=259" TargetMode="External"/><Relationship Id="rId175" Type="http://schemas.openxmlformats.org/officeDocument/2006/relationships/hyperlink" Target="http://noctaventures.com/forum/viewforum.php?f=76" TargetMode="External"/><Relationship Id="rId196" Type="http://schemas.openxmlformats.org/officeDocument/2006/relationships/hyperlink" Target="http://noctaventures.com/forum/viewforum.php?f=257" TargetMode="External"/><Relationship Id="rId200" Type="http://schemas.openxmlformats.org/officeDocument/2006/relationships/hyperlink" Target="http://noctaventures.com/forum/viewforum.php?f=268" TargetMode="External"/><Relationship Id="rId16" Type="http://schemas.openxmlformats.org/officeDocument/2006/relationships/hyperlink" Target="http://noctaventures.com/forum/viewforum.php?f=42" TargetMode="External"/><Relationship Id="rId221" Type="http://schemas.openxmlformats.org/officeDocument/2006/relationships/hyperlink" Target="http://noctaventures.com/forum/viewforum.php?f=282&amp;sid=5953895ca1121e004ce5a05e3ebc4c5a" TargetMode="External"/><Relationship Id="rId242" Type="http://schemas.openxmlformats.org/officeDocument/2006/relationships/hyperlink" Target="http://noctaventures.com/forum/viewforum.php?f=306" TargetMode="External"/><Relationship Id="rId263" Type="http://schemas.openxmlformats.org/officeDocument/2006/relationships/hyperlink" Target="http://noctaventures.com/forum/viewforum.php?f=328" TargetMode="External"/><Relationship Id="rId37" Type="http://schemas.openxmlformats.org/officeDocument/2006/relationships/hyperlink" Target="http://noctaventures.com/forum/viewforum.php?f=97" TargetMode="External"/><Relationship Id="rId58" Type="http://schemas.openxmlformats.org/officeDocument/2006/relationships/hyperlink" Target="http://noctaventures.com/forum/viewforum.php?f=126" TargetMode="External"/><Relationship Id="rId79" Type="http://schemas.openxmlformats.org/officeDocument/2006/relationships/hyperlink" Target="http://noctaventures.com/forum/viewforum.php?f=161" TargetMode="External"/><Relationship Id="rId102" Type="http://schemas.openxmlformats.org/officeDocument/2006/relationships/hyperlink" Target="http://noctaventures.com/forum/viewforum.php?f=198" TargetMode="External"/><Relationship Id="rId123" Type="http://schemas.openxmlformats.org/officeDocument/2006/relationships/hyperlink" Target="http://noctaventures.com/forum/viewforum.php?f=222" TargetMode="External"/><Relationship Id="rId144" Type="http://schemas.openxmlformats.org/officeDocument/2006/relationships/hyperlink" Target="http://noctaventures.com/forum/viewforum.php?f=248" TargetMode="External"/><Relationship Id="rId90" Type="http://schemas.openxmlformats.org/officeDocument/2006/relationships/hyperlink" Target="http://noctaventures.com/forum/viewforum.php?f=172" TargetMode="External"/><Relationship Id="rId165" Type="http://schemas.openxmlformats.org/officeDocument/2006/relationships/hyperlink" Target="http://noctaventures.com/forum/viewforum.php?f=105" TargetMode="External"/><Relationship Id="rId186" Type="http://schemas.openxmlformats.org/officeDocument/2006/relationships/hyperlink" Target="http://noctaventures.com/forum/viewforum.php?f=128" TargetMode="External"/><Relationship Id="rId211" Type="http://schemas.openxmlformats.org/officeDocument/2006/relationships/hyperlink" Target="http://noctaventures.com/forum/viewforum.php?f=140" TargetMode="External"/><Relationship Id="rId232" Type="http://schemas.openxmlformats.org/officeDocument/2006/relationships/hyperlink" Target="http://noctaventures.com/forum/viewforum.php?f=293" TargetMode="External"/><Relationship Id="rId253" Type="http://schemas.openxmlformats.org/officeDocument/2006/relationships/hyperlink" Target="http://noctaventures.com/forum/viewforum.php?f=318" TargetMode="External"/><Relationship Id="rId27" Type="http://schemas.openxmlformats.org/officeDocument/2006/relationships/hyperlink" Target="http://noctaventures.com/forum/viewforum.php?f=79" TargetMode="External"/><Relationship Id="rId48" Type="http://schemas.openxmlformats.org/officeDocument/2006/relationships/hyperlink" Target="http://noctaventures.com/forum/viewforum.php?f=112" TargetMode="External"/><Relationship Id="rId69" Type="http://schemas.openxmlformats.org/officeDocument/2006/relationships/hyperlink" Target="http://noctaventures.com/forum/viewforum.php?f=141" TargetMode="External"/><Relationship Id="rId113" Type="http://schemas.openxmlformats.org/officeDocument/2006/relationships/hyperlink" Target="http://noctaventures.com/forum/viewforum.php?f=210" TargetMode="External"/><Relationship Id="rId134" Type="http://schemas.openxmlformats.org/officeDocument/2006/relationships/hyperlink" Target="http://noctaventures.com/forum/viewforum.php?f=239" TargetMode="External"/><Relationship Id="rId80" Type="http://schemas.openxmlformats.org/officeDocument/2006/relationships/hyperlink" Target="http://noctaventures.com/forum/viewforum.php?f=162" TargetMode="External"/><Relationship Id="rId155" Type="http://schemas.openxmlformats.org/officeDocument/2006/relationships/hyperlink" Target="http://noctaventures.com/forum/viewforum.php?f=260" TargetMode="External"/><Relationship Id="rId176" Type="http://schemas.openxmlformats.org/officeDocument/2006/relationships/hyperlink" Target="http://noctaventures.com/forum/viewforum.php?f=78" TargetMode="External"/><Relationship Id="rId197" Type="http://schemas.openxmlformats.org/officeDocument/2006/relationships/hyperlink" Target="http://noctaventures.com/forum/viewforum.php?f=265" TargetMode="External"/><Relationship Id="rId201" Type="http://schemas.openxmlformats.org/officeDocument/2006/relationships/hyperlink" Target="http://noctaventures.com/forum/viewforum.php?f=263" TargetMode="External"/><Relationship Id="rId222" Type="http://schemas.openxmlformats.org/officeDocument/2006/relationships/hyperlink" Target="http://noctaventures.com/forum/viewforum.php?f=283&amp;sid=5953895ca1121e004ce5a05e3ebc4c5a" TargetMode="External"/><Relationship Id="rId243" Type="http://schemas.openxmlformats.org/officeDocument/2006/relationships/hyperlink" Target="http://noctaventures.com/forum/viewforum.php?f=307" TargetMode="External"/><Relationship Id="rId264" Type="http://schemas.openxmlformats.org/officeDocument/2006/relationships/hyperlink" Target="http://noctaventures.com/forum/viewforum.php?f=329" TargetMode="External"/><Relationship Id="rId17" Type="http://schemas.openxmlformats.org/officeDocument/2006/relationships/hyperlink" Target="http://noctaventures.com/forum/viewforum.php?f=43" TargetMode="External"/><Relationship Id="rId38" Type="http://schemas.openxmlformats.org/officeDocument/2006/relationships/hyperlink" Target="http://noctaventures.com/forum/viewforum.php?f=98" TargetMode="External"/><Relationship Id="rId59" Type="http://schemas.openxmlformats.org/officeDocument/2006/relationships/hyperlink" Target="http://noctaventures.com/forum/viewforum.php?f=127" TargetMode="External"/><Relationship Id="rId103" Type="http://schemas.openxmlformats.org/officeDocument/2006/relationships/hyperlink" Target="http://noctaventures.com/forum/viewforum.php?f=199" TargetMode="External"/><Relationship Id="rId124" Type="http://schemas.openxmlformats.org/officeDocument/2006/relationships/hyperlink" Target="http://noctaventures.com/forum/viewforum.php?f=223" TargetMode="External"/><Relationship Id="rId70" Type="http://schemas.openxmlformats.org/officeDocument/2006/relationships/hyperlink" Target="http://noctaventures.com/forum/viewforum.php?f=149" TargetMode="External"/><Relationship Id="rId91" Type="http://schemas.openxmlformats.org/officeDocument/2006/relationships/hyperlink" Target="http://noctaventures.com/forum/viewforum.php?f=173" TargetMode="External"/><Relationship Id="rId145" Type="http://schemas.openxmlformats.org/officeDocument/2006/relationships/hyperlink" Target="http://noctaventures.com/forum/viewforum.php?f=249" TargetMode="External"/><Relationship Id="rId166" Type="http://schemas.openxmlformats.org/officeDocument/2006/relationships/hyperlink" Target="http://noctaventures.com/forum/viewforum.php?f=114" TargetMode="External"/><Relationship Id="rId187" Type="http://schemas.openxmlformats.org/officeDocument/2006/relationships/hyperlink" Target="http://noctaventures.com/forum/viewforum.php?f=135" TargetMode="External"/><Relationship Id="rId1" Type="http://schemas.openxmlformats.org/officeDocument/2006/relationships/hyperlink" Target="http://noctaventures.com/forum/viewforum.php?f=2" TargetMode="External"/><Relationship Id="rId212" Type="http://schemas.openxmlformats.org/officeDocument/2006/relationships/hyperlink" Target="http://noctaventures.com/forum/viewforum.php?f=228" TargetMode="External"/><Relationship Id="rId233" Type="http://schemas.openxmlformats.org/officeDocument/2006/relationships/hyperlink" Target="http://noctaventures.com/forum/viewforum.php?f=292" TargetMode="External"/><Relationship Id="rId254" Type="http://schemas.openxmlformats.org/officeDocument/2006/relationships/hyperlink" Target="http://noctaventures.com/forum/viewforum.php?f=319" TargetMode="External"/><Relationship Id="rId28" Type="http://schemas.openxmlformats.org/officeDocument/2006/relationships/hyperlink" Target="http://noctaventures.com/forum/viewforum.php?f=80" TargetMode="External"/><Relationship Id="rId49" Type="http://schemas.openxmlformats.org/officeDocument/2006/relationships/hyperlink" Target="http://noctaventures.com/forum/viewforum.php?f=113" TargetMode="External"/><Relationship Id="rId114" Type="http://schemas.openxmlformats.org/officeDocument/2006/relationships/hyperlink" Target="http://noctaventures.com/forum/viewforum.php?f=211" TargetMode="External"/><Relationship Id="rId60" Type="http://schemas.openxmlformats.org/officeDocument/2006/relationships/hyperlink" Target="http://noctaventures.com/forum/viewforum.php?f=129" TargetMode="External"/><Relationship Id="rId81" Type="http://schemas.openxmlformats.org/officeDocument/2006/relationships/hyperlink" Target="http://noctaventures.com/forum/viewforum.php?f=163" TargetMode="External"/><Relationship Id="rId135" Type="http://schemas.openxmlformats.org/officeDocument/2006/relationships/hyperlink" Target="http://noctaventures.com/forum/viewforum.php?f=240" TargetMode="External"/><Relationship Id="rId156" Type="http://schemas.openxmlformats.org/officeDocument/2006/relationships/hyperlink" Target="http://noctaventures.com/forum/viewforum.php?f=4" TargetMode="External"/><Relationship Id="rId177" Type="http://schemas.openxmlformats.org/officeDocument/2006/relationships/hyperlink" Target="http://noctaventures.com/forum/viewforum.php?f=85" TargetMode="External"/><Relationship Id="rId198" Type="http://schemas.openxmlformats.org/officeDocument/2006/relationships/hyperlink" Target="http://noctaventures.com/forum/viewforum.php?f=266" TargetMode="External"/><Relationship Id="rId202" Type="http://schemas.openxmlformats.org/officeDocument/2006/relationships/hyperlink" Target="http://noctaventures.com/forum/viewforum.php?f=269" TargetMode="External"/><Relationship Id="rId223" Type="http://schemas.openxmlformats.org/officeDocument/2006/relationships/hyperlink" Target="http://noctaventures.com/forum/viewforum.php?f=284" TargetMode="External"/><Relationship Id="rId244" Type="http://schemas.openxmlformats.org/officeDocument/2006/relationships/hyperlink" Target="http://noctaventures.com/forum/viewforum.php?f=308" TargetMode="External"/><Relationship Id="rId18" Type="http://schemas.openxmlformats.org/officeDocument/2006/relationships/hyperlink" Target="http://noctaventures.com/forum/viewforum.php?f=45" TargetMode="External"/><Relationship Id="rId39" Type="http://schemas.openxmlformats.org/officeDocument/2006/relationships/hyperlink" Target="http://noctaventures.com/forum/viewforum.php?f=102" TargetMode="External"/><Relationship Id="rId265" Type="http://schemas.openxmlformats.org/officeDocument/2006/relationships/hyperlink" Target="http://noctaventures.com/forum/viewforum.php?f=330" TargetMode="External"/><Relationship Id="rId50" Type="http://schemas.openxmlformats.org/officeDocument/2006/relationships/hyperlink" Target="http://noctaventures.com/forum/viewforum.php?f=116" TargetMode="External"/><Relationship Id="rId104" Type="http://schemas.openxmlformats.org/officeDocument/2006/relationships/hyperlink" Target="http://noctaventures.com/forum/viewforum.php?f=200" TargetMode="External"/><Relationship Id="rId125" Type="http://schemas.openxmlformats.org/officeDocument/2006/relationships/hyperlink" Target="http://noctaventures.com/forum/viewforum.php?f=224" TargetMode="External"/><Relationship Id="rId146" Type="http://schemas.openxmlformats.org/officeDocument/2006/relationships/hyperlink" Target="http://noctaventures.com/forum/viewforum.php?f=250" TargetMode="External"/><Relationship Id="rId167" Type="http://schemas.openxmlformats.org/officeDocument/2006/relationships/hyperlink" Target="http://noctaventures.com/forum/viewforum.php?f=27" TargetMode="External"/><Relationship Id="rId188" Type="http://schemas.openxmlformats.org/officeDocument/2006/relationships/hyperlink" Target="http://noctaventures.com/forum/viewforum.php?f=151" TargetMode="External"/><Relationship Id="rId71" Type="http://schemas.openxmlformats.org/officeDocument/2006/relationships/hyperlink" Target="http://noctaventures.com/forum/viewforum.php?f=150" TargetMode="External"/><Relationship Id="rId92" Type="http://schemas.openxmlformats.org/officeDocument/2006/relationships/hyperlink" Target="http://noctaventures.com/forum/viewforum.php?f=174" TargetMode="External"/><Relationship Id="rId213" Type="http://schemas.openxmlformats.org/officeDocument/2006/relationships/hyperlink" Target="http://noctaventures.com/forum/viewforum.php?f=231" TargetMode="External"/><Relationship Id="rId234" Type="http://schemas.openxmlformats.org/officeDocument/2006/relationships/hyperlink" Target="http://noctaventures.com/forum/viewforum.php?f=298" TargetMode="External"/><Relationship Id="rId2" Type="http://schemas.openxmlformats.org/officeDocument/2006/relationships/hyperlink" Target="http://noctaventures.com/forum/viewforum.php?f=9" TargetMode="External"/><Relationship Id="rId29" Type="http://schemas.openxmlformats.org/officeDocument/2006/relationships/hyperlink" Target="http://noctaventures.com/forum/viewforum.php?f=81" TargetMode="External"/><Relationship Id="rId255" Type="http://schemas.openxmlformats.org/officeDocument/2006/relationships/hyperlink" Target="http://noctaventures.com/forum/viewforum.php?f=320" TargetMode="External"/><Relationship Id="rId40" Type="http://schemas.openxmlformats.org/officeDocument/2006/relationships/hyperlink" Target="http://noctaventures.com/forum/viewforum.php?f=103" TargetMode="External"/><Relationship Id="rId115" Type="http://schemas.openxmlformats.org/officeDocument/2006/relationships/hyperlink" Target="http://noctaventures.com/forum/viewforum.php?f=212" TargetMode="External"/><Relationship Id="rId136" Type="http://schemas.openxmlformats.org/officeDocument/2006/relationships/hyperlink" Target="http://noctaventures.com/forum/viewforum.php?f=238" TargetMode="External"/><Relationship Id="rId157" Type="http://schemas.openxmlformats.org/officeDocument/2006/relationships/hyperlink" Target="http://noctaventures.com/forum/viewforum.php?f=13" TargetMode="External"/><Relationship Id="rId178" Type="http://schemas.openxmlformats.org/officeDocument/2006/relationships/hyperlink" Target="http://noctaventures.com/forum/viewforum.php?f=88" TargetMode="External"/><Relationship Id="rId61" Type="http://schemas.openxmlformats.org/officeDocument/2006/relationships/hyperlink" Target="http://noctaventures.com/forum/viewforum.php?f=130" TargetMode="External"/><Relationship Id="rId82" Type="http://schemas.openxmlformats.org/officeDocument/2006/relationships/hyperlink" Target="http://noctaventures.com/forum/viewforum.php?f=164" TargetMode="External"/><Relationship Id="rId199" Type="http://schemas.openxmlformats.org/officeDocument/2006/relationships/hyperlink" Target="http://noctaventures.com/forum/viewforum.php?f=267&amp;start=0" TargetMode="External"/><Relationship Id="rId203" Type="http://schemas.openxmlformats.org/officeDocument/2006/relationships/hyperlink" Target="http://noctaventures.com/dev/" TargetMode="External"/><Relationship Id="rId19" Type="http://schemas.openxmlformats.org/officeDocument/2006/relationships/hyperlink" Target="http://noctaventures.com/forum/viewforum.php?f=51" TargetMode="External"/><Relationship Id="rId224" Type="http://schemas.openxmlformats.org/officeDocument/2006/relationships/hyperlink" Target="http://noctaventures.com/forum/viewforum.php?f=285" TargetMode="External"/><Relationship Id="rId245" Type="http://schemas.openxmlformats.org/officeDocument/2006/relationships/hyperlink" Target="http://noctaventures.com/forum/viewforum.php?f=315" TargetMode="External"/><Relationship Id="rId266" Type="http://schemas.openxmlformats.org/officeDocument/2006/relationships/hyperlink" Target="http://noctaventures.com/forum/viewforum.php?f=331" TargetMode="External"/><Relationship Id="rId30" Type="http://schemas.openxmlformats.org/officeDocument/2006/relationships/hyperlink" Target="http://noctaventures.com/forum/viewforum.php?f=82" TargetMode="External"/><Relationship Id="rId105" Type="http://schemas.openxmlformats.org/officeDocument/2006/relationships/hyperlink" Target="http://noctaventures.com/forum/viewforum.php?f=202" TargetMode="External"/><Relationship Id="rId126" Type="http://schemas.openxmlformats.org/officeDocument/2006/relationships/hyperlink" Target="http://noctaventures.com/forum/viewforum.php?f=225" TargetMode="External"/><Relationship Id="rId147" Type="http://schemas.openxmlformats.org/officeDocument/2006/relationships/hyperlink" Target="http://noctaventures.com/forum/viewforum.php?f=251" TargetMode="External"/><Relationship Id="rId168" Type="http://schemas.openxmlformats.org/officeDocument/2006/relationships/hyperlink" Target="http://noctaventures.com/forum/viewforum.php?f=34" TargetMode="External"/><Relationship Id="rId51" Type="http://schemas.openxmlformats.org/officeDocument/2006/relationships/hyperlink" Target="http://noctaventures.com/forum/viewforum.php?f=117" TargetMode="External"/><Relationship Id="rId72" Type="http://schemas.openxmlformats.org/officeDocument/2006/relationships/hyperlink" Target="http://noctaventures.com/forum/viewforum.php?f=152" TargetMode="External"/><Relationship Id="rId93" Type="http://schemas.openxmlformats.org/officeDocument/2006/relationships/hyperlink" Target="http://noctaventures.com/forum/viewforum.php?f=175" TargetMode="External"/><Relationship Id="rId189" Type="http://schemas.openxmlformats.org/officeDocument/2006/relationships/hyperlink" Target="http://noctaventures.com/forum/viewforum.php?f=154" TargetMode="External"/><Relationship Id="rId3" Type="http://schemas.openxmlformats.org/officeDocument/2006/relationships/hyperlink" Target="http://noctaventures.com/forum/viewforum.php?f=12" TargetMode="External"/><Relationship Id="rId214" Type="http://schemas.openxmlformats.org/officeDocument/2006/relationships/hyperlink" Target="http://noctaventures.com/forum/viewforum.php?f=274" TargetMode="External"/><Relationship Id="rId235" Type="http://schemas.openxmlformats.org/officeDocument/2006/relationships/hyperlink" Target="http://noctaventures.com/forum/viewforum.php?f=297" TargetMode="External"/><Relationship Id="rId256" Type="http://schemas.openxmlformats.org/officeDocument/2006/relationships/hyperlink" Target="http://noctaventures.com/forum/viewforum.php?f=321" TargetMode="External"/><Relationship Id="rId116" Type="http://schemas.openxmlformats.org/officeDocument/2006/relationships/hyperlink" Target="http://noctaventures.com/forum/viewforum.php?f=213" TargetMode="External"/><Relationship Id="rId137" Type="http://schemas.openxmlformats.org/officeDocument/2006/relationships/hyperlink" Target="http://noctaventures.com/forum/viewforum.php?f=241" TargetMode="External"/><Relationship Id="rId158" Type="http://schemas.openxmlformats.org/officeDocument/2006/relationships/hyperlink" Target="http://noctaventures.com/forum/viewforum.php?f=20" TargetMode="External"/><Relationship Id="rId20" Type="http://schemas.openxmlformats.org/officeDocument/2006/relationships/hyperlink" Target="http://noctaventures.com/forum/viewforum.php?f=62" TargetMode="External"/><Relationship Id="rId41" Type="http://schemas.openxmlformats.org/officeDocument/2006/relationships/hyperlink" Target="http://noctaventures.com/forum/viewforum.php?f=104" TargetMode="External"/><Relationship Id="rId62" Type="http://schemas.openxmlformats.org/officeDocument/2006/relationships/hyperlink" Target="http://noctaventures.com/forum/viewforum.php?f=131" TargetMode="External"/><Relationship Id="rId83" Type="http://schemas.openxmlformats.org/officeDocument/2006/relationships/hyperlink" Target="http://noctaventures.com/forum/viewforum.php?f=165" TargetMode="External"/><Relationship Id="rId179" Type="http://schemas.openxmlformats.org/officeDocument/2006/relationships/hyperlink" Target="http://noctaventures.com/forum/viewforum.php?f=90" TargetMode="External"/><Relationship Id="rId190" Type="http://schemas.openxmlformats.org/officeDocument/2006/relationships/hyperlink" Target="http://noctaventures.com/forum/viewforum.php?f=160" TargetMode="External"/><Relationship Id="rId204" Type="http://schemas.openxmlformats.org/officeDocument/2006/relationships/hyperlink" Target="http://noctaventures.com/forum/viewforum.php?f=270" TargetMode="External"/><Relationship Id="rId225" Type="http://schemas.openxmlformats.org/officeDocument/2006/relationships/hyperlink" Target="http://noctaventures.com/forum/viewforum.php?f=286" TargetMode="External"/><Relationship Id="rId246" Type="http://schemas.openxmlformats.org/officeDocument/2006/relationships/hyperlink" Target="http://noctaventures.com/forum/viewforum.php?f=313" TargetMode="External"/><Relationship Id="rId267" Type="http://schemas.openxmlformats.org/officeDocument/2006/relationships/hyperlink" Target="http://noctaventures.com/forum/viewforum.php?f=332" TargetMode="External"/><Relationship Id="rId106" Type="http://schemas.openxmlformats.org/officeDocument/2006/relationships/hyperlink" Target="http://noctaventures.com/forum/viewforum.php?f=203" TargetMode="External"/><Relationship Id="rId127" Type="http://schemas.openxmlformats.org/officeDocument/2006/relationships/hyperlink" Target="http://noctaventures.com/forum/viewforum.php?f=226" TargetMode="External"/><Relationship Id="rId10" Type="http://schemas.openxmlformats.org/officeDocument/2006/relationships/hyperlink" Target="http://noctaventures.com/forum/viewforum.php?f=25" TargetMode="External"/><Relationship Id="rId31" Type="http://schemas.openxmlformats.org/officeDocument/2006/relationships/hyperlink" Target="http://noctaventures.com/forum/viewforum.php?f=83" TargetMode="External"/><Relationship Id="rId52" Type="http://schemas.openxmlformats.org/officeDocument/2006/relationships/hyperlink" Target="http://noctaventures.com/forum/viewforum.php?f=119" TargetMode="External"/><Relationship Id="rId73" Type="http://schemas.openxmlformats.org/officeDocument/2006/relationships/hyperlink" Target="http://noctaventures.com/forum/viewforum.php?f=153" TargetMode="External"/><Relationship Id="rId94" Type="http://schemas.openxmlformats.org/officeDocument/2006/relationships/hyperlink" Target="http://noctaventures.com/forum/viewforum.php?f=176" TargetMode="External"/><Relationship Id="rId148" Type="http://schemas.openxmlformats.org/officeDocument/2006/relationships/hyperlink" Target="http://noctaventures.com/forum/viewforum.php?f=252" TargetMode="External"/><Relationship Id="rId169" Type="http://schemas.openxmlformats.org/officeDocument/2006/relationships/hyperlink" Target="http://noctaventures.com/forum/viewforum.php?f=44" TargetMode="External"/><Relationship Id="rId4" Type="http://schemas.openxmlformats.org/officeDocument/2006/relationships/hyperlink" Target="http://noctaventures.com/forum/viewforum.php?f=15" TargetMode="External"/><Relationship Id="rId180" Type="http://schemas.openxmlformats.org/officeDocument/2006/relationships/hyperlink" Target="http://noctaventures.com/forum/viewforum.php?f=92" TargetMode="External"/><Relationship Id="rId215" Type="http://schemas.openxmlformats.org/officeDocument/2006/relationships/hyperlink" Target="http://noctaventures.com/forum/viewforum.php?f=275" TargetMode="External"/><Relationship Id="rId236" Type="http://schemas.openxmlformats.org/officeDocument/2006/relationships/hyperlink" Target="http://noctaventures.com/forum/viewforum.php?f=299" TargetMode="External"/><Relationship Id="rId257" Type="http://schemas.openxmlformats.org/officeDocument/2006/relationships/hyperlink" Target="http://noctaventures.com/forum/viewforum.php?f=322" TargetMode="External"/><Relationship Id="rId42" Type="http://schemas.openxmlformats.org/officeDocument/2006/relationships/hyperlink" Target="http://noctaventures.com/forum/viewforum.php?f=106" TargetMode="External"/><Relationship Id="rId84" Type="http://schemas.openxmlformats.org/officeDocument/2006/relationships/hyperlink" Target="http://noctaventures.com/forum/viewforum.php?f=166" TargetMode="External"/><Relationship Id="rId138" Type="http://schemas.openxmlformats.org/officeDocument/2006/relationships/hyperlink" Target="http://noctaventures.com/forum/viewforum.php?f=242" TargetMode="External"/><Relationship Id="rId191" Type="http://schemas.openxmlformats.org/officeDocument/2006/relationships/hyperlink" Target="http://noctaventures.com/forum/viewforum.php?f=178" TargetMode="External"/><Relationship Id="rId205" Type="http://schemas.openxmlformats.org/officeDocument/2006/relationships/hyperlink" Target="http://noctaventures.com/forum/viewforum.php?f=271" TargetMode="External"/><Relationship Id="rId247" Type="http://schemas.openxmlformats.org/officeDocument/2006/relationships/hyperlink" Target="http://noctaventures.com/forum/viewforum.php?f=312" TargetMode="External"/><Relationship Id="rId107" Type="http://schemas.openxmlformats.org/officeDocument/2006/relationships/hyperlink" Target="http://noctaventures.com/forum/viewforum.php?f=20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otesdevoyage.com/ftp/Musique/Perles/" TargetMode="External"/><Relationship Id="rId18" Type="http://schemas.openxmlformats.org/officeDocument/2006/relationships/hyperlink" Target="http://www.notesdevoyage.com/ftp/Musique/Perles/" TargetMode="External"/><Relationship Id="rId26" Type="http://schemas.openxmlformats.org/officeDocument/2006/relationships/hyperlink" Target="http://www.notesdevoyage.com/ftp/Musique/Perles/" TargetMode="External"/><Relationship Id="rId39" Type="http://schemas.openxmlformats.org/officeDocument/2006/relationships/hyperlink" Target="http://noctaventures.com/noctaventures/n12/podium/n12_airship_2eme_place_raul_airship.mp3" TargetMode="External"/><Relationship Id="rId21" Type="http://schemas.openxmlformats.org/officeDocument/2006/relationships/hyperlink" Target="http://www.notesdevoyage.com/ftp/Musique/Perles/" TargetMode="External"/><Relationship Id="rId34" Type="http://schemas.openxmlformats.org/officeDocument/2006/relationships/hyperlink" Target="http://www.notesdevoyage.com/ftp/Musique/Perles/" TargetMode="External"/><Relationship Id="rId7" Type="http://schemas.openxmlformats.org/officeDocument/2006/relationships/hyperlink" Target="http://www.notesdevoyage.com/ftp/Musique/Perles/" TargetMode="External"/><Relationship Id="rId12" Type="http://schemas.openxmlformats.org/officeDocument/2006/relationships/hyperlink" Target="http://www.notesdevoyage.com/ftp/Musique/Perles/" TargetMode="External"/><Relationship Id="rId17" Type="http://schemas.openxmlformats.org/officeDocument/2006/relationships/hyperlink" Target="http://www.notesdevoyage.com/ftp/Musique/Perles/" TargetMode="External"/><Relationship Id="rId25" Type="http://schemas.openxmlformats.org/officeDocument/2006/relationships/hyperlink" Target="http://www.notesdevoyage.com/ftp/Musique/Perles/" TargetMode="External"/><Relationship Id="rId33" Type="http://schemas.openxmlformats.org/officeDocument/2006/relationships/hyperlink" Target="http://www.notesdevoyage.com/ftp/Musique/Perles/" TargetMode="External"/><Relationship Id="rId38" Type="http://schemas.openxmlformats.org/officeDocument/2006/relationships/hyperlink" Target="http://www.notesdevoyage.com/ftp/Musique/Perles/" TargetMode="External"/><Relationship Id="rId2" Type="http://schemas.openxmlformats.org/officeDocument/2006/relationships/hyperlink" Target="http://www.notesdevoyage.com/ftp/Musique/Perles/" TargetMode="External"/><Relationship Id="rId16" Type="http://schemas.openxmlformats.org/officeDocument/2006/relationships/hyperlink" Target="http://www.notesdevoyage.com/ftp/Musique/Perles/" TargetMode="External"/><Relationship Id="rId20" Type="http://schemas.openxmlformats.org/officeDocument/2006/relationships/hyperlink" Target="http://www.notesdevoyage.com/ftp/Musique/Perles/" TargetMode="External"/><Relationship Id="rId29" Type="http://schemas.openxmlformats.org/officeDocument/2006/relationships/hyperlink" Target="http://www.notesdevoyage.com/ftp/Musique/Perles/" TargetMode="External"/><Relationship Id="rId1" Type="http://schemas.openxmlformats.org/officeDocument/2006/relationships/hyperlink" Target="http://www.noctaventures.com/mp3/Nocturnes/" TargetMode="External"/><Relationship Id="rId6" Type="http://schemas.openxmlformats.org/officeDocument/2006/relationships/hyperlink" Target="http://www.notesdevoyage.com/ftp/Musique/Perles/" TargetMode="External"/><Relationship Id="rId11" Type="http://schemas.openxmlformats.org/officeDocument/2006/relationships/hyperlink" Target="http://www.notesdevoyage.com/ftp/Musique/Perles/" TargetMode="External"/><Relationship Id="rId24" Type="http://schemas.openxmlformats.org/officeDocument/2006/relationships/hyperlink" Target="http://www.notesdevoyage.com/ftp/Musique/Perles/" TargetMode="External"/><Relationship Id="rId32" Type="http://schemas.openxmlformats.org/officeDocument/2006/relationships/hyperlink" Target="http://www.notesdevoyage.com/ftp/Musique/Perles/" TargetMode="External"/><Relationship Id="rId37" Type="http://schemas.openxmlformats.org/officeDocument/2006/relationships/hyperlink" Target="http://www.notesdevoyage.com/ftp/Musique/Perles/" TargetMode="External"/><Relationship Id="rId5" Type="http://schemas.openxmlformats.org/officeDocument/2006/relationships/hyperlink" Target="http://www.notesdevoyage.com/ftp/Musique/Perles/" TargetMode="External"/><Relationship Id="rId15" Type="http://schemas.openxmlformats.org/officeDocument/2006/relationships/hyperlink" Target="http://www.notesdevoyage.com/ftp/Musique/Perles/" TargetMode="External"/><Relationship Id="rId23" Type="http://schemas.openxmlformats.org/officeDocument/2006/relationships/hyperlink" Target="http://www.notesdevoyage.com/ftp/Musique/Perles/" TargetMode="External"/><Relationship Id="rId28" Type="http://schemas.openxmlformats.org/officeDocument/2006/relationships/hyperlink" Target="http://www.notesdevoyage.com/ftp/Musique/Perles/" TargetMode="External"/><Relationship Id="rId36" Type="http://schemas.openxmlformats.org/officeDocument/2006/relationships/hyperlink" Target="http://www.notesdevoyage.com/ftp/Musique/Perles/" TargetMode="External"/><Relationship Id="rId10" Type="http://schemas.openxmlformats.org/officeDocument/2006/relationships/hyperlink" Target="http://www.notesdevoyage.com/ftp/Musique/Perles/" TargetMode="External"/><Relationship Id="rId19" Type="http://schemas.openxmlformats.org/officeDocument/2006/relationships/hyperlink" Target="http://www.notesdevoyage.com/ftp/Musique/Perles/" TargetMode="External"/><Relationship Id="rId31" Type="http://schemas.openxmlformats.org/officeDocument/2006/relationships/hyperlink" Target="http://www.notesdevoyage.com/ftp/Musique/Perles/" TargetMode="External"/><Relationship Id="rId4" Type="http://schemas.openxmlformats.org/officeDocument/2006/relationships/hyperlink" Target="http://www.notesdevoyage.com/ftp/Musique/Perles/" TargetMode="External"/><Relationship Id="rId9" Type="http://schemas.openxmlformats.org/officeDocument/2006/relationships/hyperlink" Target="http://www.notesdevoyage.com/ftp/Musique/Perles/" TargetMode="External"/><Relationship Id="rId14" Type="http://schemas.openxmlformats.org/officeDocument/2006/relationships/hyperlink" Target="http://www.notesdevoyage.com/ftp/Musique/Perles/" TargetMode="External"/><Relationship Id="rId22" Type="http://schemas.openxmlformats.org/officeDocument/2006/relationships/hyperlink" Target="http://www.notesdevoyage.com/ftp/Musique/Perles/" TargetMode="External"/><Relationship Id="rId27" Type="http://schemas.openxmlformats.org/officeDocument/2006/relationships/hyperlink" Target="http://www.notesdevoyage.com/ftp/Musique/Perles/" TargetMode="External"/><Relationship Id="rId30" Type="http://schemas.openxmlformats.org/officeDocument/2006/relationships/hyperlink" Target="http://www.notesdevoyage.com/ftp/Musique/Perles/" TargetMode="External"/><Relationship Id="rId35" Type="http://schemas.openxmlformats.org/officeDocument/2006/relationships/hyperlink" Target="http://www.notesdevoyage.com/ftp/Musique/Perles/" TargetMode="External"/><Relationship Id="rId8" Type="http://schemas.openxmlformats.org/officeDocument/2006/relationships/hyperlink" Target="http://www.notesdevoyage.com/ftp/Musique/Perles/" TargetMode="External"/><Relationship Id="rId3" Type="http://schemas.openxmlformats.org/officeDocument/2006/relationships/hyperlink" Target="http://www.notesdevoyage.com/ftp/Musique/Perle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noctaventures.com/forum/viewforum.php?f=140" TargetMode="External"/><Relationship Id="rId2" Type="http://schemas.openxmlformats.org/officeDocument/2006/relationships/hyperlink" Target="http://noctaventures.com/forum/viewforum.php?f=124" TargetMode="External"/><Relationship Id="rId1" Type="http://schemas.openxmlformats.org/officeDocument/2006/relationships/hyperlink" Target="http://noctaventures.com/forum/viewforum.php?f=89" TargetMode="External"/><Relationship Id="rId5" Type="http://schemas.openxmlformats.org/officeDocument/2006/relationships/drawing" Target="../drawings/drawing8.xml"/><Relationship Id="rId4" Type="http://schemas.openxmlformats.org/officeDocument/2006/relationships/hyperlink" Target="http://noctaventures.com/forum/viewforum.php?f=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X580"/>
  <sheetViews>
    <sheetView showGridLines="0" zoomScaleNormal="100" workbookViewId="0">
      <pane ySplit="3" topLeftCell="A277" activePane="bottomLeft" state="frozen"/>
      <selection pane="bottomLeft" activeCell="C138" sqref="C138"/>
    </sheetView>
  </sheetViews>
  <sheetFormatPr defaultRowHeight="12.75" x14ac:dyDescent="0.2"/>
  <cols>
    <col min="1" max="1" width="2.5703125" customWidth="1"/>
    <col min="2" max="2" width="5.7109375" style="5" bestFit="1" customWidth="1"/>
    <col min="3" max="3" width="10.140625" style="5" bestFit="1" customWidth="1"/>
    <col min="4" max="4" width="13.85546875" style="5" customWidth="1"/>
    <col min="5" max="5" width="33.5703125" customWidth="1"/>
    <col min="6" max="6" width="10.7109375" customWidth="1"/>
    <col min="7" max="7" width="6" customWidth="1"/>
    <col min="8" max="8" width="8.42578125" style="20" customWidth="1"/>
    <col min="9" max="9" width="7.7109375" customWidth="1"/>
    <col min="10" max="10" width="12.28515625" style="12" customWidth="1"/>
    <col min="11" max="11" width="10.7109375" customWidth="1"/>
    <col min="12" max="12" width="6.140625" customWidth="1"/>
    <col min="13" max="13" width="5.5703125" customWidth="1"/>
    <col min="14" max="19" width="7" customWidth="1"/>
    <col min="20" max="20" width="1.7109375" customWidth="1"/>
    <col min="21" max="141" width="7.85546875" customWidth="1"/>
  </cols>
  <sheetData>
    <row r="1" spans="2:23" x14ac:dyDescent="0.2">
      <c r="B1" s="12"/>
      <c r="C1" s="12"/>
      <c r="D1" s="12"/>
    </row>
    <row r="2" spans="2:23" x14ac:dyDescent="0.2">
      <c r="B2" s="94">
        <f>COUNTA(E4:E392)</f>
        <v>300</v>
      </c>
      <c r="C2" s="18"/>
      <c r="D2" s="18"/>
      <c r="F2" s="30"/>
      <c r="G2" s="30"/>
      <c r="H2" s="48">
        <f>SUM(H4:H282)</f>
        <v>1350</v>
      </c>
      <c r="I2" s="2" t="s">
        <v>509</v>
      </c>
      <c r="J2" s="30">
        <f>SUM(J4:J286)</f>
        <v>13434</v>
      </c>
      <c r="N2" s="18" t="s">
        <v>523</v>
      </c>
    </row>
    <row r="3" spans="2:23" x14ac:dyDescent="0.2">
      <c r="B3" s="10" t="s">
        <v>1545</v>
      </c>
      <c r="C3" s="10" t="s">
        <v>1536</v>
      </c>
      <c r="D3" s="10" t="s">
        <v>1581</v>
      </c>
      <c r="E3" s="9" t="s">
        <v>1583</v>
      </c>
      <c r="F3" s="95" t="s">
        <v>1584</v>
      </c>
      <c r="G3" s="95" t="s">
        <v>1895</v>
      </c>
      <c r="H3" s="21" t="s">
        <v>508</v>
      </c>
      <c r="I3" s="97" t="s">
        <v>1822</v>
      </c>
      <c r="J3" s="13" t="s">
        <v>243</v>
      </c>
      <c r="K3" s="13" t="s">
        <v>1823</v>
      </c>
      <c r="M3" s="27" t="s">
        <v>1504</v>
      </c>
      <c r="N3" s="28">
        <v>1</v>
      </c>
      <c r="O3" s="28">
        <v>2</v>
      </c>
      <c r="P3" s="28">
        <v>3</v>
      </c>
      <c r="Q3" s="28">
        <v>4</v>
      </c>
      <c r="R3" s="28">
        <v>5</v>
      </c>
      <c r="S3" s="28">
        <v>6</v>
      </c>
      <c r="U3" s="28" t="s">
        <v>1595</v>
      </c>
      <c r="V3" s="28" t="s">
        <v>1594</v>
      </c>
      <c r="W3" s="28" t="s">
        <v>1594</v>
      </c>
    </row>
    <row r="4" spans="2:23" x14ac:dyDescent="0.2">
      <c r="B4" s="92">
        <v>1</v>
      </c>
      <c r="C4" s="90">
        <v>38210</v>
      </c>
      <c r="D4" s="93" t="s">
        <v>1582</v>
      </c>
      <c r="E4" s="7" t="s">
        <v>448</v>
      </c>
      <c r="H4" s="98">
        <v>7</v>
      </c>
      <c r="I4" t="s">
        <v>507</v>
      </c>
      <c r="J4" s="17"/>
      <c r="K4" s="6" t="s">
        <v>1502</v>
      </c>
      <c r="M4" s="6"/>
      <c r="N4" s="6"/>
      <c r="O4" s="6"/>
      <c r="P4" s="6"/>
      <c r="Q4" s="71"/>
      <c r="R4" s="71"/>
      <c r="S4" s="71"/>
    </row>
    <row r="5" spans="2:23" x14ac:dyDescent="0.2">
      <c r="B5" s="92">
        <v>2</v>
      </c>
      <c r="C5" s="90">
        <v>38241</v>
      </c>
      <c r="D5" s="93" t="s">
        <v>1582</v>
      </c>
      <c r="E5" s="7" t="s">
        <v>449</v>
      </c>
      <c r="H5" s="98">
        <v>10</v>
      </c>
      <c r="I5" t="s">
        <v>507</v>
      </c>
      <c r="J5" s="17"/>
      <c r="K5" s="6" t="s">
        <v>1502</v>
      </c>
      <c r="M5" s="6"/>
      <c r="N5" s="6"/>
      <c r="O5" s="6"/>
      <c r="P5" s="6"/>
      <c r="Q5" s="71"/>
      <c r="R5" s="71"/>
      <c r="S5" s="71"/>
    </row>
    <row r="6" spans="2:23" x14ac:dyDescent="0.2">
      <c r="B6" s="92">
        <v>3</v>
      </c>
      <c r="C6" s="90">
        <v>38270</v>
      </c>
      <c r="D6" s="93" t="s">
        <v>1582</v>
      </c>
      <c r="E6" s="7" t="s">
        <v>450</v>
      </c>
      <c r="H6" s="98">
        <v>5</v>
      </c>
      <c r="I6" t="s">
        <v>507</v>
      </c>
      <c r="J6" s="17"/>
      <c r="K6" s="6" t="s">
        <v>1502</v>
      </c>
      <c r="M6" s="6"/>
      <c r="N6" s="6"/>
      <c r="O6" s="6"/>
      <c r="P6" s="6"/>
      <c r="Q6" s="71"/>
      <c r="R6" s="71"/>
      <c r="S6" s="71"/>
    </row>
    <row r="7" spans="2:23" x14ac:dyDescent="0.2">
      <c r="B7" s="92">
        <v>4</v>
      </c>
      <c r="C7" s="90">
        <v>38318</v>
      </c>
      <c r="D7" s="93" t="s">
        <v>1582</v>
      </c>
      <c r="E7" s="7" t="s">
        <v>451</v>
      </c>
      <c r="H7" s="98">
        <v>3</v>
      </c>
      <c r="I7" t="s">
        <v>507</v>
      </c>
      <c r="J7" s="17"/>
      <c r="K7" s="6" t="s">
        <v>1502</v>
      </c>
      <c r="M7" s="6"/>
      <c r="N7" s="6"/>
      <c r="O7" s="6"/>
      <c r="P7" s="6"/>
      <c r="Q7" s="71"/>
      <c r="R7" s="71"/>
      <c r="S7" s="71"/>
    </row>
    <row r="8" spans="2:23" x14ac:dyDescent="0.2">
      <c r="B8" s="92">
        <v>5</v>
      </c>
      <c r="C8" s="90">
        <v>38339</v>
      </c>
      <c r="D8" s="93" t="s">
        <v>1582</v>
      </c>
      <c r="E8" s="7" t="s">
        <v>1498</v>
      </c>
      <c r="H8" s="98">
        <v>1</v>
      </c>
      <c r="I8" t="s">
        <v>507</v>
      </c>
      <c r="J8" s="17"/>
      <c r="K8" s="6" t="s">
        <v>1501</v>
      </c>
      <c r="M8" s="6"/>
      <c r="N8" s="6"/>
      <c r="O8" s="6"/>
      <c r="P8" s="6"/>
      <c r="Q8" s="71"/>
      <c r="R8" s="71"/>
      <c r="S8" s="71"/>
    </row>
    <row r="9" spans="2:23" x14ac:dyDescent="0.2">
      <c r="B9" s="92">
        <v>6</v>
      </c>
      <c r="C9" s="90">
        <v>38367</v>
      </c>
      <c r="D9" s="93" t="s">
        <v>1582</v>
      </c>
      <c r="E9" s="7" t="s">
        <v>1497</v>
      </c>
      <c r="H9" s="98">
        <v>0</v>
      </c>
      <c r="I9" t="s">
        <v>507</v>
      </c>
      <c r="J9" s="17"/>
      <c r="K9" s="6" t="s">
        <v>1501</v>
      </c>
      <c r="M9" s="6"/>
      <c r="N9" s="6"/>
      <c r="O9" s="6"/>
      <c r="P9" s="6"/>
      <c r="Q9" s="71"/>
      <c r="R9" s="71"/>
      <c r="S9" s="71"/>
    </row>
    <row r="10" spans="2:23" x14ac:dyDescent="0.2">
      <c r="B10" s="92">
        <v>7</v>
      </c>
      <c r="C10" s="90">
        <v>38594</v>
      </c>
      <c r="D10" s="93" t="s">
        <v>1582</v>
      </c>
      <c r="E10" s="7" t="s">
        <v>1496</v>
      </c>
      <c r="H10" s="98">
        <v>2</v>
      </c>
      <c r="I10" t="s">
        <v>507</v>
      </c>
      <c r="J10" s="17"/>
      <c r="K10" s="6" t="s">
        <v>1501</v>
      </c>
      <c r="M10" s="6"/>
      <c r="N10" s="6"/>
      <c r="O10" s="6"/>
      <c r="P10" s="6"/>
      <c r="Q10" s="71"/>
      <c r="R10" s="71"/>
      <c r="S10" s="71"/>
    </row>
    <row r="11" spans="2:23" x14ac:dyDescent="0.2">
      <c r="B11" s="92">
        <v>8</v>
      </c>
      <c r="C11" s="90">
        <v>38578</v>
      </c>
      <c r="D11" s="93" t="s">
        <v>1582</v>
      </c>
      <c r="E11" s="7" t="s">
        <v>1495</v>
      </c>
      <c r="H11" s="98">
        <v>3</v>
      </c>
      <c r="I11" t="s">
        <v>507</v>
      </c>
      <c r="J11" s="17"/>
      <c r="K11" s="6" t="s">
        <v>1501</v>
      </c>
      <c r="M11" s="6"/>
      <c r="N11" s="6"/>
      <c r="O11" s="6"/>
      <c r="P11" s="6"/>
      <c r="Q11" s="71"/>
      <c r="R11" s="71"/>
      <c r="S11" s="71"/>
    </row>
    <row r="12" spans="2:23" x14ac:dyDescent="0.2">
      <c r="B12" s="92">
        <v>9</v>
      </c>
      <c r="C12" s="90">
        <v>38612</v>
      </c>
      <c r="D12" s="93" t="s">
        <v>1582</v>
      </c>
      <c r="E12" s="7" t="s">
        <v>1494</v>
      </c>
      <c r="H12" s="98">
        <v>1</v>
      </c>
      <c r="I12" t="s">
        <v>507</v>
      </c>
      <c r="J12" s="17"/>
      <c r="K12" s="6" t="s">
        <v>1501</v>
      </c>
      <c r="M12" s="6"/>
      <c r="N12" s="6"/>
      <c r="O12" s="6"/>
      <c r="P12" s="6"/>
      <c r="Q12" s="71"/>
      <c r="R12" s="71"/>
      <c r="S12" s="71"/>
    </row>
    <row r="13" spans="2:23" x14ac:dyDescent="0.2">
      <c r="B13" s="92">
        <v>10</v>
      </c>
      <c r="C13" s="90">
        <v>38759</v>
      </c>
      <c r="D13" s="93" t="s">
        <v>1582</v>
      </c>
      <c r="E13" s="7" t="s">
        <v>452</v>
      </c>
      <c r="H13" s="98">
        <v>7</v>
      </c>
      <c r="I13" t="s">
        <v>507</v>
      </c>
      <c r="J13" s="17"/>
      <c r="K13" s="6" t="s">
        <v>1499</v>
      </c>
      <c r="M13" s="6"/>
      <c r="N13" s="6"/>
      <c r="O13" s="6"/>
      <c r="P13" s="6"/>
      <c r="Q13" s="71"/>
      <c r="R13" s="71"/>
      <c r="S13" s="71"/>
    </row>
    <row r="14" spans="2:23" x14ac:dyDescent="0.2">
      <c r="B14" s="92">
        <v>11</v>
      </c>
      <c r="C14" s="90">
        <v>38794</v>
      </c>
      <c r="D14" s="93" t="s">
        <v>1582</v>
      </c>
      <c r="E14" s="7" t="s">
        <v>453</v>
      </c>
      <c r="H14" s="98">
        <v>4</v>
      </c>
      <c r="I14" t="s">
        <v>507</v>
      </c>
      <c r="J14" s="17"/>
      <c r="K14" s="6" t="s">
        <v>1499</v>
      </c>
      <c r="M14" s="6"/>
      <c r="N14" s="6"/>
      <c r="O14" s="6"/>
      <c r="P14" s="6"/>
      <c r="Q14" s="71"/>
      <c r="R14" s="71"/>
      <c r="S14" s="71"/>
    </row>
    <row r="15" spans="2:23" x14ac:dyDescent="0.2">
      <c r="B15" s="92">
        <v>12</v>
      </c>
      <c r="C15" s="90">
        <v>38808</v>
      </c>
      <c r="D15" s="93" t="s">
        <v>1582</v>
      </c>
      <c r="E15" s="7" t="s">
        <v>454</v>
      </c>
      <c r="H15" s="98">
        <v>7</v>
      </c>
      <c r="I15" t="s">
        <v>507</v>
      </c>
      <c r="J15" s="17"/>
      <c r="K15" s="6" t="s">
        <v>1499</v>
      </c>
      <c r="M15" s="6"/>
      <c r="N15" s="6"/>
      <c r="O15" s="6"/>
      <c r="P15" s="6"/>
      <c r="Q15" s="71"/>
      <c r="R15" s="71"/>
      <c r="S15" s="71"/>
    </row>
    <row r="16" spans="2:23" x14ac:dyDescent="0.2">
      <c r="B16" s="92">
        <v>13</v>
      </c>
      <c r="C16" s="90">
        <v>38829</v>
      </c>
      <c r="D16" s="93" t="s">
        <v>1582</v>
      </c>
      <c r="E16" s="7" t="s">
        <v>455</v>
      </c>
      <c r="H16" s="98">
        <v>6</v>
      </c>
      <c r="I16" t="s">
        <v>507</v>
      </c>
      <c r="J16" s="17"/>
      <c r="K16" s="6" t="s">
        <v>1499</v>
      </c>
      <c r="M16" s="6"/>
      <c r="N16" s="6"/>
      <c r="O16" s="6"/>
      <c r="P16" s="6"/>
      <c r="Q16" s="71"/>
      <c r="R16" s="71"/>
      <c r="S16" s="71"/>
    </row>
    <row r="17" spans="2:19" x14ac:dyDescent="0.2">
      <c r="B17" s="92">
        <v>14</v>
      </c>
      <c r="C17" s="90">
        <v>38858</v>
      </c>
      <c r="D17" s="93" t="s">
        <v>1582</v>
      </c>
      <c r="E17" s="7" t="s">
        <v>456</v>
      </c>
      <c r="H17" s="98">
        <v>4</v>
      </c>
      <c r="I17" t="s">
        <v>507</v>
      </c>
      <c r="J17" s="17"/>
      <c r="K17" s="6" t="s">
        <v>1499</v>
      </c>
      <c r="M17" s="6"/>
      <c r="N17" s="6"/>
      <c r="O17" s="6"/>
      <c r="P17" s="6"/>
      <c r="Q17" s="71"/>
      <c r="R17" s="71"/>
      <c r="S17" s="71"/>
    </row>
    <row r="18" spans="2:19" x14ac:dyDescent="0.2">
      <c r="B18" s="92">
        <v>15</v>
      </c>
      <c r="C18" s="90">
        <v>38892</v>
      </c>
      <c r="D18" s="93" t="s">
        <v>1582</v>
      </c>
      <c r="E18" s="7" t="s">
        <v>1521</v>
      </c>
      <c r="H18" s="98">
        <v>5</v>
      </c>
      <c r="I18" t="s">
        <v>507</v>
      </c>
      <c r="J18" s="17"/>
      <c r="K18" s="6" t="s">
        <v>1499</v>
      </c>
      <c r="M18" s="6"/>
      <c r="N18" s="6"/>
      <c r="O18" s="6"/>
      <c r="P18" s="6"/>
      <c r="Q18" s="71"/>
      <c r="R18" s="71"/>
      <c r="S18" s="71"/>
    </row>
    <row r="19" spans="2:19" x14ac:dyDescent="0.2">
      <c r="B19" s="92">
        <v>16</v>
      </c>
      <c r="C19" s="90">
        <v>38914</v>
      </c>
      <c r="D19" s="93" t="s">
        <v>1582</v>
      </c>
      <c r="E19" s="7" t="s">
        <v>1522</v>
      </c>
      <c r="H19" s="98">
        <v>7</v>
      </c>
      <c r="I19" t="s">
        <v>507</v>
      </c>
      <c r="J19" s="17"/>
      <c r="K19" s="6" t="s">
        <v>1499</v>
      </c>
      <c r="M19" s="6"/>
      <c r="N19" s="6"/>
      <c r="O19" s="6"/>
      <c r="P19" s="6"/>
      <c r="Q19" s="71"/>
      <c r="R19" s="71"/>
      <c r="S19" s="71"/>
    </row>
    <row r="20" spans="2:19" x14ac:dyDescent="0.2">
      <c r="B20" s="92">
        <v>17</v>
      </c>
      <c r="C20" s="90">
        <v>38990</v>
      </c>
      <c r="D20" s="93" t="s">
        <v>1582</v>
      </c>
      <c r="E20" s="7" t="s">
        <v>1523</v>
      </c>
      <c r="H20" s="98">
        <v>3</v>
      </c>
      <c r="I20" t="s">
        <v>507</v>
      </c>
      <c r="J20" s="17"/>
      <c r="K20" s="6" t="s">
        <v>1499</v>
      </c>
      <c r="M20" s="6"/>
      <c r="N20" s="6"/>
      <c r="O20" s="6"/>
      <c r="P20" s="6"/>
      <c r="Q20" s="71"/>
      <c r="R20" s="71"/>
      <c r="S20" s="71"/>
    </row>
    <row r="21" spans="2:19" x14ac:dyDescent="0.2">
      <c r="B21" s="92">
        <v>18</v>
      </c>
      <c r="C21" s="90">
        <v>39021</v>
      </c>
      <c r="D21" s="93" t="s">
        <v>1582</v>
      </c>
      <c r="E21" s="7" t="s">
        <v>1524</v>
      </c>
      <c r="H21" s="98">
        <v>3</v>
      </c>
      <c r="I21" t="s">
        <v>507</v>
      </c>
      <c r="J21" s="17"/>
      <c r="K21" s="6" t="s">
        <v>1499</v>
      </c>
      <c r="M21" s="6"/>
      <c r="N21" s="6"/>
      <c r="O21" s="6"/>
      <c r="P21" s="6"/>
      <c r="Q21" s="71"/>
      <c r="R21" s="71"/>
      <c r="S21" s="71"/>
    </row>
    <row r="22" spans="2:19" x14ac:dyDescent="0.2">
      <c r="B22" s="92">
        <v>19</v>
      </c>
      <c r="C22" s="90">
        <v>39317</v>
      </c>
      <c r="D22" s="93" t="s">
        <v>1582</v>
      </c>
      <c r="E22" s="7" t="s">
        <v>1525</v>
      </c>
      <c r="H22" s="98">
        <v>3</v>
      </c>
      <c r="I22" t="s">
        <v>507</v>
      </c>
      <c r="J22" s="17"/>
      <c r="K22" s="6" t="s">
        <v>1500</v>
      </c>
      <c r="M22" s="6"/>
      <c r="N22" s="6"/>
      <c r="O22" s="6"/>
      <c r="P22" s="6"/>
      <c r="Q22" s="71"/>
      <c r="R22" s="71"/>
      <c r="S22" s="71"/>
    </row>
    <row r="23" spans="2:19" x14ac:dyDescent="0.2">
      <c r="B23" s="92">
        <v>20</v>
      </c>
      <c r="C23" s="90">
        <v>39039</v>
      </c>
      <c r="D23" s="93" t="s">
        <v>1585</v>
      </c>
      <c r="E23" s="7" t="s">
        <v>410</v>
      </c>
      <c r="F23" s="4"/>
      <c r="G23" s="4"/>
      <c r="H23" s="98">
        <v>3</v>
      </c>
      <c r="J23" s="14">
        <v>51</v>
      </c>
      <c r="K23" s="6" t="s">
        <v>400</v>
      </c>
      <c r="N23" t="s">
        <v>1505</v>
      </c>
      <c r="O23" t="s">
        <v>1507</v>
      </c>
      <c r="P23" t="s">
        <v>1506</v>
      </c>
    </row>
    <row r="24" spans="2:19" x14ac:dyDescent="0.2">
      <c r="B24" s="92">
        <v>21</v>
      </c>
      <c r="C24" s="90">
        <v>39067</v>
      </c>
      <c r="D24" s="93" t="s">
        <v>1585</v>
      </c>
      <c r="E24" s="7" t="s">
        <v>411</v>
      </c>
      <c r="F24" s="4"/>
      <c r="G24" s="4"/>
      <c r="H24" s="98">
        <v>3</v>
      </c>
      <c r="J24" s="14">
        <v>66</v>
      </c>
      <c r="K24" s="6" t="s">
        <v>401</v>
      </c>
      <c r="N24" t="s">
        <v>1507</v>
      </c>
      <c r="O24" t="s">
        <v>1508</v>
      </c>
      <c r="P24" t="s">
        <v>1509</v>
      </c>
    </row>
    <row r="25" spans="2:19" x14ac:dyDescent="0.2">
      <c r="B25" s="92">
        <v>22</v>
      </c>
      <c r="C25" s="90">
        <v>39095</v>
      </c>
      <c r="D25" s="93" t="s">
        <v>1585</v>
      </c>
      <c r="E25" s="7" t="s">
        <v>412</v>
      </c>
      <c r="F25" s="4"/>
      <c r="G25" s="4"/>
      <c r="H25" s="98">
        <v>5</v>
      </c>
      <c r="J25" s="14">
        <v>59</v>
      </c>
      <c r="K25" s="6" t="s">
        <v>402</v>
      </c>
    </row>
    <row r="26" spans="2:19" x14ac:dyDescent="0.2">
      <c r="B26" s="92">
        <v>23</v>
      </c>
      <c r="C26" s="90">
        <v>39123</v>
      </c>
      <c r="D26" s="93" t="s">
        <v>1585</v>
      </c>
      <c r="E26" s="7" t="s">
        <v>413</v>
      </c>
      <c r="F26" s="4"/>
      <c r="G26" s="4"/>
      <c r="H26" s="98">
        <v>2</v>
      </c>
      <c r="J26" s="14">
        <v>32</v>
      </c>
      <c r="K26" s="6" t="s">
        <v>403</v>
      </c>
    </row>
    <row r="27" spans="2:19" x14ac:dyDescent="0.2">
      <c r="B27" s="92">
        <v>24</v>
      </c>
      <c r="C27" s="90">
        <v>39152</v>
      </c>
      <c r="D27" s="93" t="s">
        <v>1585</v>
      </c>
      <c r="E27" s="7" t="s">
        <v>414</v>
      </c>
      <c r="F27" s="4"/>
      <c r="G27" s="4"/>
      <c r="H27" s="98">
        <v>4</v>
      </c>
      <c r="J27" s="14">
        <v>51</v>
      </c>
      <c r="K27" s="6" t="s">
        <v>404</v>
      </c>
      <c r="N27" t="s">
        <v>1510</v>
      </c>
      <c r="O27" t="s">
        <v>1063</v>
      </c>
      <c r="P27" t="s">
        <v>1508</v>
      </c>
    </row>
    <row r="28" spans="2:19" x14ac:dyDescent="0.2">
      <c r="B28" s="92">
        <v>25</v>
      </c>
      <c r="C28" s="90">
        <v>39330</v>
      </c>
      <c r="D28" s="93" t="s">
        <v>1585</v>
      </c>
      <c r="E28" s="7" t="s">
        <v>415</v>
      </c>
      <c r="F28" s="4"/>
      <c r="G28" s="4"/>
      <c r="H28" s="98">
        <v>3</v>
      </c>
      <c r="J28" s="14">
        <v>103</v>
      </c>
      <c r="K28" s="6" t="s">
        <v>405</v>
      </c>
      <c r="N28" t="s">
        <v>1003</v>
      </c>
      <c r="O28" t="s">
        <v>1512</v>
      </c>
      <c r="P28" t="s">
        <v>1104</v>
      </c>
    </row>
    <row r="29" spans="2:19" x14ac:dyDescent="0.2">
      <c r="B29" s="92">
        <v>26</v>
      </c>
      <c r="C29" s="90">
        <v>39403</v>
      </c>
      <c r="D29" s="93" t="s">
        <v>1585</v>
      </c>
      <c r="E29" s="7" t="s">
        <v>416</v>
      </c>
      <c r="F29" s="4"/>
      <c r="G29" s="4"/>
      <c r="H29" s="98">
        <v>2</v>
      </c>
      <c r="J29" s="14">
        <v>79</v>
      </c>
      <c r="K29" s="6" t="s">
        <v>406</v>
      </c>
      <c r="N29" t="s">
        <v>871</v>
      </c>
      <c r="O29" t="s">
        <v>1511</v>
      </c>
    </row>
    <row r="30" spans="2:19" x14ac:dyDescent="0.2">
      <c r="B30" s="92">
        <v>27</v>
      </c>
      <c r="C30" s="90">
        <v>39508</v>
      </c>
      <c r="D30" s="93" t="s">
        <v>1585</v>
      </c>
      <c r="E30" s="7" t="s">
        <v>417</v>
      </c>
      <c r="F30" s="4" t="s">
        <v>485</v>
      </c>
      <c r="G30" s="4"/>
      <c r="H30" s="98">
        <v>1</v>
      </c>
      <c r="J30" s="14">
        <v>35</v>
      </c>
      <c r="K30" s="6" t="s">
        <v>407</v>
      </c>
      <c r="N30" t="s">
        <v>1506</v>
      </c>
    </row>
    <row r="31" spans="2:19" x14ac:dyDescent="0.2">
      <c r="B31" s="92">
        <v>28</v>
      </c>
      <c r="C31" s="90">
        <v>39585</v>
      </c>
      <c r="D31" s="93" t="s">
        <v>1585</v>
      </c>
      <c r="E31" s="7" t="s">
        <v>418</v>
      </c>
      <c r="F31" s="4" t="s">
        <v>463</v>
      </c>
      <c r="G31" s="4"/>
      <c r="H31" s="98">
        <v>2</v>
      </c>
      <c r="J31" s="14">
        <v>61</v>
      </c>
      <c r="K31" s="6" t="s">
        <v>408</v>
      </c>
      <c r="N31" t="s">
        <v>1512</v>
      </c>
      <c r="O31" t="s">
        <v>1511</v>
      </c>
    </row>
    <row r="32" spans="2:19" x14ac:dyDescent="0.2">
      <c r="B32" s="92">
        <v>29</v>
      </c>
      <c r="C32" s="90">
        <v>39627</v>
      </c>
      <c r="D32" s="93" t="s">
        <v>1585</v>
      </c>
      <c r="E32" s="7" t="s">
        <v>419</v>
      </c>
      <c r="F32" s="4"/>
      <c r="G32" s="4"/>
      <c r="H32" s="98">
        <v>2</v>
      </c>
      <c r="J32" s="14">
        <v>63</v>
      </c>
      <c r="K32" s="6" t="s">
        <v>409</v>
      </c>
      <c r="N32" t="s">
        <v>1512</v>
      </c>
      <c r="O32" t="s">
        <v>1513</v>
      </c>
    </row>
    <row r="33" spans="2:11" x14ac:dyDescent="0.2">
      <c r="B33" s="92">
        <v>30</v>
      </c>
      <c r="C33" s="90">
        <v>39739</v>
      </c>
      <c r="D33" s="93" t="s">
        <v>1585</v>
      </c>
      <c r="E33" s="7" t="s">
        <v>420</v>
      </c>
      <c r="F33" s="4"/>
      <c r="G33" s="4"/>
      <c r="H33" s="98">
        <v>3</v>
      </c>
      <c r="J33" s="14">
        <v>54</v>
      </c>
      <c r="K33" s="29" t="s">
        <v>1514</v>
      </c>
    </row>
    <row r="34" spans="2:11" x14ac:dyDescent="0.2">
      <c r="B34" s="92">
        <v>31</v>
      </c>
      <c r="C34" s="90">
        <v>43302</v>
      </c>
      <c r="D34" s="93" t="s">
        <v>1585</v>
      </c>
      <c r="E34" s="7" t="s">
        <v>1820</v>
      </c>
      <c r="F34" s="4" t="s">
        <v>460</v>
      </c>
      <c r="G34" s="4"/>
      <c r="H34" s="98">
        <v>3</v>
      </c>
      <c r="J34" s="14">
        <v>83</v>
      </c>
      <c r="K34" s="29" t="s">
        <v>1821</v>
      </c>
    </row>
    <row r="35" spans="2:11" x14ac:dyDescent="0.2">
      <c r="B35" s="92">
        <v>32</v>
      </c>
      <c r="C35" s="90">
        <v>39162</v>
      </c>
      <c r="D35" s="93" t="s">
        <v>1586</v>
      </c>
      <c r="E35" s="7" t="s">
        <v>421</v>
      </c>
      <c r="F35" t="s">
        <v>1518</v>
      </c>
      <c r="H35" s="98">
        <v>7</v>
      </c>
      <c r="I35" t="s">
        <v>507</v>
      </c>
      <c r="J35" s="16">
        <v>38</v>
      </c>
    </row>
    <row r="36" spans="2:11" x14ac:dyDescent="0.2">
      <c r="B36" s="92">
        <v>33</v>
      </c>
      <c r="C36" s="90">
        <v>39253</v>
      </c>
      <c r="D36" s="93" t="s">
        <v>1586</v>
      </c>
      <c r="E36" s="7" t="s">
        <v>422</v>
      </c>
      <c r="F36" t="s">
        <v>1518</v>
      </c>
      <c r="H36" s="98">
        <v>3</v>
      </c>
      <c r="J36" s="16">
        <v>58</v>
      </c>
    </row>
    <row r="37" spans="2:11" x14ac:dyDescent="0.2">
      <c r="B37" s="92">
        <v>34</v>
      </c>
      <c r="C37" s="90">
        <v>39261</v>
      </c>
      <c r="D37" s="93" t="s">
        <v>1586</v>
      </c>
      <c r="E37" s="7" t="s">
        <v>423</v>
      </c>
      <c r="F37" t="s">
        <v>1518</v>
      </c>
      <c r="H37" s="98">
        <v>2</v>
      </c>
      <c r="J37" s="16">
        <v>26</v>
      </c>
    </row>
    <row r="38" spans="2:11" x14ac:dyDescent="0.2">
      <c r="B38" s="92">
        <v>35</v>
      </c>
      <c r="C38" s="90">
        <v>39330</v>
      </c>
      <c r="D38" s="93" t="s">
        <v>1586</v>
      </c>
      <c r="E38" s="7" t="s">
        <v>424</v>
      </c>
      <c r="F38" t="s">
        <v>1518</v>
      </c>
      <c r="H38" s="98">
        <v>5</v>
      </c>
      <c r="J38" s="16">
        <v>82</v>
      </c>
    </row>
    <row r="39" spans="2:11" x14ac:dyDescent="0.2">
      <c r="B39" s="92">
        <v>36</v>
      </c>
      <c r="C39" s="90">
        <v>39337</v>
      </c>
      <c r="D39" s="93" t="s">
        <v>1586</v>
      </c>
      <c r="E39" s="7" t="s">
        <v>425</v>
      </c>
      <c r="F39" t="s">
        <v>1518</v>
      </c>
      <c r="H39" s="98">
        <v>3</v>
      </c>
      <c r="J39" s="16">
        <v>23</v>
      </c>
    </row>
    <row r="40" spans="2:11" x14ac:dyDescent="0.2">
      <c r="B40" s="92">
        <v>37</v>
      </c>
      <c r="C40" s="90">
        <v>39351</v>
      </c>
      <c r="D40" s="93" t="s">
        <v>1586</v>
      </c>
      <c r="E40" s="7" t="s">
        <v>426</v>
      </c>
      <c r="F40" t="s">
        <v>1518</v>
      </c>
      <c r="H40" s="98">
        <v>6</v>
      </c>
      <c r="J40" s="16">
        <v>47</v>
      </c>
    </row>
    <row r="41" spans="2:11" x14ac:dyDescent="0.2">
      <c r="B41" s="92">
        <v>38</v>
      </c>
      <c r="C41" s="90">
        <v>39364</v>
      </c>
      <c r="D41" s="93" t="s">
        <v>1586</v>
      </c>
      <c r="E41" s="7" t="s">
        <v>427</v>
      </c>
      <c r="F41" t="s">
        <v>1518</v>
      </c>
      <c r="H41" s="98">
        <v>5</v>
      </c>
      <c r="J41" s="16">
        <v>44</v>
      </c>
    </row>
    <row r="42" spans="2:11" x14ac:dyDescent="0.2">
      <c r="B42" s="92">
        <v>39</v>
      </c>
      <c r="C42" s="90">
        <v>39372</v>
      </c>
      <c r="D42" s="93" t="s">
        <v>1586</v>
      </c>
      <c r="E42" s="7" t="s">
        <v>428</v>
      </c>
      <c r="F42" t="s">
        <v>1518</v>
      </c>
      <c r="H42" s="98">
        <v>10</v>
      </c>
      <c r="J42" s="16">
        <v>56</v>
      </c>
    </row>
    <row r="43" spans="2:11" x14ac:dyDescent="0.2">
      <c r="B43" s="92">
        <v>40</v>
      </c>
      <c r="C43" s="90">
        <v>39400</v>
      </c>
      <c r="D43" s="93" t="s">
        <v>1586</v>
      </c>
      <c r="E43" s="7" t="s">
        <v>429</v>
      </c>
      <c r="F43" t="s">
        <v>1518</v>
      </c>
      <c r="H43" s="98">
        <v>7</v>
      </c>
      <c r="J43" s="16">
        <v>44</v>
      </c>
    </row>
    <row r="44" spans="2:11" x14ac:dyDescent="0.2">
      <c r="B44" s="92">
        <v>41</v>
      </c>
      <c r="C44" s="90">
        <v>39463</v>
      </c>
      <c r="D44" s="93" t="s">
        <v>1586</v>
      </c>
      <c r="E44" s="7" t="s">
        <v>430</v>
      </c>
      <c r="F44" t="s">
        <v>1518</v>
      </c>
      <c r="H44" s="98">
        <v>2</v>
      </c>
      <c r="J44" s="16">
        <v>50</v>
      </c>
    </row>
    <row r="45" spans="2:11" x14ac:dyDescent="0.2">
      <c r="B45" s="92">
        <v>42</v>
      </c>
      <c r="C45" s="90">
        <v>39484</v>
      </c>
      <c r="D45" s="93" t="s">
        <v>1586</v>
      </c>
      <c r="E45" s="7" t="s">
        <v>431</v>
      </c>
      <c r="F45" t="s">
        <v>1518</v>
      </c>
      <c r="H45" s="98">
        <v>2</v>
      </c>
      <c r="J45" s="16">
        <v>19</v>
      </c>
    </row>
    <row r="46" spans="2:11" x14ac:dyDescent="0.2">
      <c r="B46" s="92">
        <v>43</v>
      </c>
      <c r="C46" s="90">
        <v>39505</v>
      </c>
      <c r="D46" s="93" t="s">
        <v>1586</v>
      </c>
      <c r="E46" s="7" t="s">
        <v>432</v>
      </c>
      <c r="F46" t="s">
        <v>1518</v>
      </c>
      <c r="H46" s="98">
        <v>5</v>
      </c>
      <c r="J46" s="16">
        <v>39</v>
      </c>
    </row>
    <row r="47" spans="2:11" x14ac:dyDescent="0.2">
      <c r="B47" s="92">
        <v>44</v>
      </c>
      <c r="C47" s="90">
        <v>39512</v>
      </c>
      <c r="D47" s="93" t="s">
        <v>1586</v>
      </c>
      <c r="E47" s="7" t="s">
        <v>433</v>
      </c>
      <c r="F47" t="s">
        <v>1518</v>
      </c>
      <c r="H47" s="98">
        <v>4</v>
      </c>
      <c r="J47" s="16">
        <v>32</v>
      </c>
    </row>
    <row r="48" spans="2:11" x14ac:dyDescent="0.2">
      <c r="B48" s="92">
        <v>45</v>
      </c>
      <c r="C48" s="90">
        <v>39526</v>
      </c>
      <c r="D48" s="93" t="s">
        <v>1586</v>
      </c>
      <c r="E48" s="7" t="s">
        <v>434</v>
      </c>
      <c r="F48" t="s">
        <v>1518</v>
      </c>
      <c r="H48" s="98">
        <v>3</v>
      </c>
      <c r="J48" s="16">
        <v>20</v>
      </c>
    </row>
    <row r="49" spans="2:19" x14ac:dyDescent="0.2">
      <c r="B49" s="92">
        <v>46</v>
      </c>
      <c r="C49" s="90">
        <v>39547</v>
      </c>
      <c r="D49" s="93" t="s">
        <v>1586</v>
      </c>
      <c r="E49" s="7" t="s">
        <v>435</v>
      </c>
      <c r="F49" t="s">
        <v>1518</v>
      </c>
      <c r="H49" s="98">
        <v>5</v>
      </c>
      <c r="J49" s="16">
        <v>56</v>
      </c>
    </row>
    <row r="50" spans="2:19" x14ac:dyDescent="0.2">
      <c r="B50" s="92">
        <v>47</v>
      </c>
      <c r="C50" s="90">
        <v>39561</v>
      </c>
      <c r="D50" s="93" t="s">
        <v>1586</v>
      </c>
      <c r="E50" s="7" t="s">
        <v>436</v>
      </c>
      <c r="F50" t="s">
        <v>1518</v>
      </c>
      <c r="H50" s="98">
        <v>4</v>
      </c>
      <c r="J50" s="16">
        <v>25</v>
      </c>
    </row>
    <row r="51" spans="2:19" x14ac:dyDescent="0.2">
      <c r="B51" s="92">
        <v>48</v>
      </c>
      <c r="C51" s="90">
        <v>39582</v>
      </c>
      <c r="D51" s="93" t="s">
        <v>1586</v>
      </c>
      <c r="E51" s="7" t="s">
        <v>437</v>
      </c>
      <c r="F51" t="s">
        <v>1518</v>
      </c>
      <c r="H51" s="98">
        <v>6</v>
      </c>
      <c r="J51" s="16">
        <v>47</v>
      </c>
    </row>
    <row r="52" spans="2:19" x14ac:dyDescent="0.2">
      <c r="B52" s="92">
        <v>49</v>
      </c>
      <c r="C52" s="90">
        <v>39778</v>
      </c>
      <c r="D52" s="93" t="s">
        <v>1586</v>
      </c>
      <c r="E52" s="7" t="s">
        <v>438</v>
      </c>
      <c r="F52" t="s">
        <v>1518</v>
      </c>
      <c r="H52" s="98">
        <v>6</v>
      </c>
      <c r="J52" s="16">
        <v>103</v>
      </c>
    </row>
    <row r="53" spans="2:19" x14ac:dyDescent="0.2">
      <c r="B53" s="92">
        <v>50</v>
      </c>
      <c r="C53" s="90">
        <v>39904</v>
      </c>
      <c r="D53" s="93" t="s">
        <v>1586</v>
      </c>
      <c r="E53" s="7" t="s">
        <v>439</v>
      </c>
      <c r="F53" t="s">
        <v>1516</v>
      </c>
      <c r="H53" s="98">
        <v>5</v>
      </c>
      <c r="J53" s="16">
        <v>60</v>
      </c>
    </row>
    <row r="54" spans="2:19" x14ac:dyDescent="0.2">
      <c r="B54" s="92">
        <v>51</v>
      </c>
      <c r="C54" s="90">
        <v>39954</v>
      </c>
      <c r="D54" s="93" t="s">
        <v>1586</v>
      </c>
      <c r="E54" s="7" t="s">
        <v>440</v>
      </c>
      <c r="F54" t="s">
        <v>1567</v>
      </c>
      <c r="H54" s="98">
        <v>2</v>
      </c>
      <c r="J54" s="16">
        <v>32</v>
      </c>
    </row>
    <row r="55" spans="2:19" x14ac:dyDescent="0.2">
      <c r="B55" s="92">
        <v>52</v>
      </c>
      <c r="C55" s="90">
        <v>39988</v>
      </c>
      <c r="D55" s="93" t="s">
        <v>1586</v>
      </c>
      <c r="E55" s="7" t="s">
        <v>441</v>
      </c>
      <c r="F55" t="s">
        <v>1517</v>
      </c>
      <c r="H55" s="98">
        <v>4</v>
      </c>
      <c r="J55" s="16">
        <v>25</v>
      </c>
    </row>
    <row r="56" spans="2:19" x14ac:dyDescent="0.2">
      <c r="B56" s="92">
        <v>53</v>
      </c>
      <c r="C56" s="90">
        <v>40079</v>
      </c>
      <c r="D56" s="93" t="s">
        <v>1586</v>
      </c>
      <c r="E56" s="7" t="s">
        <v>442</v>
      </c>
      <c r="F56" t="s">
        <v>1517</v>
      </c>
      <c r="H56" s="98">
        <v>2</v>
      </c>
      <c r="J56" s="16">
        <v>106</v>
      </c>
    </row>
    <row r="57" spans="2:19" x14ac:dyDescent="0.2">
      <c r="B57" s="92">
        <v>54</v>
      </c>
      <c r="C57" s="90">
        <v>40107</v>
      </c>
      <c r="D57" s="93" t="s">
        <v>1586</v>
      </c>
      <c r="E57" s="7" t="s">
        <v>443</v>
      </c>
      <c r="F57" t="s">
        <v>1517</v>
      </c>
      <c r="H57" s="98">
        <v>4</v>
      </c>
      <c r="J57" s="16">
        <v>35</v>
      </c>
    </row>
    <row r="58" spans="2:19" x14ac:dyDescent="0.2">
      <c r="B58" s="92">
        <v>55</v>
      </c>
      <c r="C58" s="90">
        <v>40170</v>
      </c>
      <c r="D58" s="93" t="s">
        <v>1586</v>
      </c>
      <c r="E58" s="7" t="s">
        <v>444</v>
      </c>
      <c r="F58" t="s">
        <v>1517</v>
      </c>
      <c r="H58" s="98">
        <v>4</v>
      </c>
      <c r="J58" s="16">
        <v>29</v>
      </c>
    </row>
    <row r="59" spans="2:19" x14ac:dyDescent="0.2">
      <c r="B59" s="92">
        <v>56</v>
      </c>
      <c r="C59" s="90">
        <v>40450</v>
      </c>
      <c r="D59" s="93" t="s">
        <v>1586</v>
      </c>
      <c r="E59" s="7" t="s">
        <v>445</v>
      </c>
      <c r="F59" t="s">
        <v>1517</v>
      </c>
      <c r="H59" s="98">
        <v>8</v>
      </c>
      <c r="J59" s="16">
        <v>115</v>
      </c>
    </row>
    <row r="60" spans="2:19" x14ac:dyDescent="0.2">
      <c r="B60" s="92">
        <v>57</v>
      </c>
      <c r="C60" s="90">
        <v>40492</v>
      </c>
      <c r="D60" s="93" t="s">
        <v>1586</v>
      </c>
      <c r="E60" s="7" t="s">
        <v>446</v>
      </c>
      <c r="F60" t="s">
        <v>1517</v>
      </c>
      <c r="H60" s="98">
        <v>3</v>
      </c>
      <c r="J60" s="16">
        <v>21</v>
      </c>
    </row>
    <row r="61" spans="2:19" x14ac:dyDescent="0.2">
      <c r="B61" s="92">
        <v>58</v>
      </c>
      <c r="C61" s="90">
        <v>40784</v>
      </c>
      <c r="D61" s="93" t="s">
        <v>1586</v>
      </c>
      <c r="E61" s="7" t="s">
        <v>447</v>
      </c>
      <c r="F61" t="s">
        <v>1572</v>
      </c>
      <c r="H61" s="98">
        <v>6</v>
      </c>
      <c r="J61" s="16">
        <v>58</v>
      </c>
    </row>
    <row r="62" spans="2:19" x14ac:dyDescent="0.2">
      <c r="B62" s="92">
        <v>59</v>
      </c>
      <c r="C62" s="90" t="s">
        <v>1566</v>
      </c>
      <c r="D62" s="93" t="s">
        <v>1586</v>
      </c>
      <c r="E62" s="7" t="s">
        <v>458</v>
      </c>
      <c r="F62" t="s">
        <v>1568</v>
      </c>
      <c r="H62" s="98">
        <v>5</v>
      </c>
      <c r="J62" s="16">
        <v>60</v>
      </c>
    </row>
    <row r="63" spans="2:19" x14ac:dyDescent="0.2">
      <c r="B63" s="92">
        <v>60</v>
      </c>
      <c r="C63" s="90">
        <v>39032</v>
      </c>
      <c r="D63" s="93" t="s">
        <v>1587</v>
      </c>
      <c r="E63" s="7" t="s">
        <v>244</v>
      </c>
      <c r="H63" s="98">
        <v>6</v>
      </c>
      <c r="I63" t="s">
        <v>507</v>
      </c>
      <c r="J63" s="14">
        <v>39</v>
      </c>
      <c r="K63" s="6" t="s">
        <v>1503</v>
      </c>
      <c r="N63" s="25" t="s">
        <v>1009</v>
      </c>
      <c r="O63" s="25" t="s">
        <v>902</v>
      </c>
      <c r="P63" s="25" t="s">
        <v>484</v>
      </c>
      <c r="Q63" s="111"/>
      <c r="R63" s="111"/>
      <c r="S63" s="111"/>
    </row>
    <row r="64" spans="2:19" x14ac:dyDescent="0.2">
      <c r="B64" s="92">
        <v>61</v>
      </c>
      <c r="C64" s="90">
        <v>39046</v>
      </c>
      <c r="D64" s="93" t="s">
        <v>1587</v>
      </c>
      <c r="E64" s="7" t="s">
        <v>245</v>
      </c>
      <c r="H64" s="98">
        <v>8</v>
      </c>
      <c r="I64" t="s">
        <v>507</v>
      </c>
      <c r="J64" s="14">
        <v>64</v>
      </c>
      <c r="K64" s="6"/>
      <c r="N64" s="25" t="s">
        <v>484</v>
      </c>
      <c r="O64" s="25" t="s">
        <v>902</v>
      </c>
      <c r="P64" s="25" t="s">
        <v>463</v>
      </c>
      <c r="Q64" s="111"/>
      <c r="R64" s="111"/>
      <c r="S64" s="111"/>
    </row>
    <row r="65" spans="2:19" x14ac:dyDescent="0.2">
      <c r="B65" s="92">
        <v>62</v>
      </c>
      <c r="C65" s="90">
        <v>39060</v>
      </c>
      <c r="D65" s="93" t="s">
        <v>1587</v>
      </c>
      <c r="E65" s="7" t="s">
        <v>246</v>
      </c>
      <c r="H65" s="98">
        <v>10</v>
      </c>
      <c r="I65" t="s">
        <v>507</v>
      </c>
      <c r="J65" s="14">
        <v>84</v>
      </c>
      <c r="K65" s="6"/>
      <c r="N65" s="25" t="s">
        <v>759</v>
      </c>
      <c r="O65" s="25" t="s">
        <v>737</v>
      </c>
      <c r="P65" s="25" t="s">
        <v>902</v>
      </c>
      <c r="Q65" s="111"/>
      <c r="R65" s="111"/>
      <c r="S65" s="111"/>
    </row>
    <row r="66" spans="2:19" x14ac:dyDescent="0.2">
      <c r="B66" s="92">
        <v>63</v>
      </c>
      <c r="C66" s="90">
        <v>39073</v>
      </c>
      <c r="D66" s="93" t="s">
        <v>1587</v>
      </c>
      <c r="E66" s="7" t="s">
        <v>247</v>
      </c>
      <c r="H66" s="98">
        <v>3</v>
      </c>
      <c r="I66" t="s">
        <v>507</v>
      </c>
      <c r="J66" s="14">
        <v>35</v>
      </c>
      <c r="K66" s="6"/>
      <c r="N66" s="25" t="s">
        <v>759</v>
      </c>
      <c r="O66" s="25" t="s">
        <v>1104</v>
      </c>
      <c r="P66" s="25" t="s">
        <v>1464</v>
      </c>
      <c r="Q66" s="111"/>
      <c r="R66" s="111"/>
      <c r="S66" s="111"/>
    </row>
    <row r="67" spans="2:19" x14ac:dyDescent="0.2">
      <c r="B67" s="92">
        <v>64</v>
      </c>
      <c r="C67" s="90">
        <v>39088</v>
      </c>
      <c r="D67" s="93" t="s">
        <v>1587</v>
      </c>
      <c r="E67" s="7" t="s">
        <v>248</v>
      </c>
      <c r="H67" s="98">
        <v>6</v>
      </c>
      <c r="I67" t="s">
        <v>507</v>
      </c>
      <c r="J67" s="14">
        <v>47</v>
      </c>
      <c r="K67" s="6"/>
      <c r="N67" s="25" t="s">
        <v>902</v>
      </c>
      <c r="O67" s="25" t="s">
        <v>484</v>
      </c>
      <c r="P67" s="25" t="s">
        <v>1459</v>
      </c>
      <c r="Q67" s="111"/>
      <c r="R67" s="111"/>
      <c r="S67" s="111"/>
    </row>
    <row r="68" spans="2:19" x14ac:dyDescent="0.2">
      <c r="B68" s="92">
        <v>65</v>
      </c>
      <c r="C68" s="90">
        <v>39102</v>
      </c>
      <c r="D68" s="93" t="s">
        <v>1587</v>
      </c>
      <c r="E68" s="7" t="s">
        <v>249</v>
      </c>
      <c r="H68" s="98">
        <v>4</v>
      </c>
      <c r="I68" t="s">
        <v>507</v>
      </c>
      <c r="J68" s="14">
        <v>72</v>
      </c>
      <c r="K68" s="6"/>
      <c r="N68" s="25" t="s">
        <v>463</v>
      </c>
      <c r="O68" s="25" t="s">
        <v>1009</v>
      </c>
      <c r="P68" s="25" t="s">
        <v>1454</v>
      </c>
      <c r="Q68" s="111"/>
      <c r="R68" s="111"/>
      <c r="S68" s="111"/>
    </row>
    <row r="69" spans="2:19" x14ac:dyDescent="0.2">
      <c r="B69" s="92">
        <v>66</v>
      </c>
      <c r="C69" s="90">
        <v>39116</v>
      </c>
      <c r="D69" s="93" t="s">
        <v>1587</v>
      </c>
      <c r="E69" s="7" t="s">
        <v>250</v>
      </c>
      <c r="H69" s="98">
        <v>7</v>
      </c>
      <c r="I69" t="s">
        <v>507</v>
      </c>
      <c r="J69" s="14">
        <v>48</v>
      </c>
      <c r="K69" s="6"/>
      <c r="N69" s="25" t="s">
        <v>484</v>
      </c>
      <c r="O69" s="25" t="s">
        <v>1003</v>
      </c>
      <c r="P69" s="25" t="s">
        <v>831</v>
      </c>
      <c r="Q69" s="111"/>
      <c r="R69" s="111"/>
      <c r="S69" s="111"/>
    </row>
    <row r="70" spans="2:19" x14ac:dyDescent="0.2">
      <c r="B70" s="92">
        <v>67</v>
      </c>
      <c r="C70" s="90">
        <v>39130</v>
      </c>
      <c r="D70" s="93" t="s">
        <v>1587</v>
      </c>
      <c r="E70" s="7" t="s">
        <v>251</v>
      </c>
      <c r="H70" s="98">
        <v>5</v>
      </c>
      <c r="I70" t="s">
        <v>507</v>
      </c>
      <c r="J70" s="14">
        <v>38</v>
      </c>
      <c r="K70" s="6"/>
      <c r="N70" s="25" t="s">
        <v>831</v>
      </c>
      <c r="O70" s="25" t="s">
        <v>1104</v>
      </c>
      <c r="P70" s="25" t="s">
        <v>484</v>
      </c>
      <c r="Q70" s="111"/>
      <c r="R70" s="111"/>
      <c r="S70" s="111"/>
    </row>
    <row r="71" spans="2:19" x14ac:dyDescent="0.2">
      <c r="B71" s="92">
        <v>68</v>
      </c>
      <c r="C71" s="90">
        <v>39144</v>
      </c>
      <c r="D71" s="93" t="s">
        <v>1587</v>
      </c>
      <c r="E71" s="7" t="s">
        <v>252</v>
      </c>
      <c r="H71" s="98">
        <v>1</v>
      </c>
      <c r="I71" t="s">
        <v>507</v>
      </c>
      <c r="J71" s="14">
        <v>34</v>
      </c>
      <c r="K71" s="6"/>
      <c r="N71" s="25" t="s">
        <v>1070</v>
      </c>
      <c r="O71" s="25"/>
      <c r="P71" s="25"/>
      <c r="Q71" s="111"/>
      <c r="R71" s="111"/>
      <c r="S71" s="111"/>
    </row>
    <row r="72" spans="2:19" x14ac:dyDescent="0.2">
      <c r="B72" s="92">
        <v>69</v>
      </c>
      <c r="C72" s="90">
        <v>39158</v>
      </c>
      <c r="D72" s="93" t="s">
        <v>1587</v>
      </c>
      <c r="E72" s="7" t="s">
        <v>253</v>
      </c>
      <c r="H72" s="98">
        <v>3</v>
      </c>
      <c r="I72" t="s">
        <v>507</v>
      </c>
      <c r="J72" s="14">
        <v>24</v>
      </c>
      <c r="K72" s="6"/>
      <c r="N72" s="24" t="s">
        <v>463</v>
      </c>
      <c r="O72" s="25" t="s">
        <v>1070</v>
      </c>
      <c r="P72" s="25" t="s">
        <v>1074</v>
      </c>
      <c r="Q72" s="111"/>
      <c r="R72" s="111"/>
      <c r="S72" s="111"/>
    </row>
    <row r="73" spans="2:19" x14ac:dyDescent="0.2">
      <c r="B73" s="92">
        <v>70</v>
      </c>
      <c r="C73" s="90">
        <v>39172</v>
      </c>
      <c r="D73" s="93" t="s">
        <v>1587</v>
      </c>
      <c r="E73" s="7" t="s">
        <v>254</v>
      </c>
      <c r="H73" s="98">
        <v>5</v>
      </c>
      <c r="I73" t="s">
        <v>507</v>
      </c>
      <c r="J73" s="14">
        <v>34</v>
      </c>
      <c r="K73" s="6"/>
      <c r="N73" s="24" t="s">
        <v>463</v>
      </c>
      <c r="O73" s="25" t="s">
        <v>1104</v>
      </c>
      <c r="P73" s="25" t="s">
        <v>1009</v>
      </c>
      <c r="Q73" s="111"/>
      <c r="R73" s="111"/>
      <c r="S73" s="111"/>
    </row>
    <row r="74" spans="2:19" x14ac:dyDescent="0.2">
      <c r="B74" s="92">
        <v>71</v>
      </c>
      <c r="C74" s="90">
        <v>39186</v>
      </c>
      <c r="D74" s="93" t="s">
        <v>1587</v>
      </c>
      <c r="E74" s="7" t="s">
        <v>255</v>
      </c>
      <c r="H74" s="98">
        <v>4</v>
      </c>
      <c r="I74" t="s">
        <v>507</v>
      </c>
      <c r="J74" s="14">
        <v>40</v>
      </c>
      <c r="K74" s="6"/>
      <c r="N74" s="24" t="s">
        <v>463</v>
      </c>
      <c r="O74" s="25" t="s">
        <v>484</v>
      </c>
      <c r="P74" s="25" t="s">
        <v>902</v>
      </c>
      <c r="Q74" s="111"/>
      <c r="R74" s="111"/>
      <c r="S74" s="111"/>
    </row>
    <row r="75" spans="2:19" x14ac:dyDescent="0.2">
      <c r="B75" s="92">
        <v>72</v>
      </c>
      <c r="C75" s="90">
        <v>39200</v>
      </c>
      <c r="D75" s="93" t="s">
        <v>1587</v>
      </c>
      <c r="E75" s="7" t="s">
        <v>256</v>
      </c>
      <c r="H75" s="98">
        <v>5</v>
      </c>
      <c r="I75" t="s">
        <v>507</v>
      </c>
      <c r="J75" s="14">
        <v>32</v>
      </c>
      <c r="K75" s="6"/>
      <c r="N75" s="25" t="s">
        <v>1074</v>
      </c>
      <c r="O75" s="25" t="s">
        <v>1430</v>
      </c>
      <c r="P75" s="25" t="s">
        <v>1070</v>
      </c>
      <c r="Q75" s="111"/>
      <c r="R75" s="111"/>
      <c r="S75" s="111"/>
    </row>
    <row r="76" spans="2:19" x14ac:dyDescent="0.2">
      <c r="B76" s="92">
        <v>73</v>
      </c>
      <c r="C76" s="90">
        <v>39214</v>
      </c>
      <c r="D76" s="93" t="s">
        <v>1587</v>
      </c>
      <c r="E76" s="7" t="s">
        <v>257</v>
      </c>
      <c r="H76" s="98">
        <v>3</v>
      </c>
      <c r="I76" t="s">
        <v>507</v>
      </c>
      <c r="J76" s="14">
        <v>49</v>
      </c>
      <c r="K76" s="6"/>
      <c r="N76" s="25" t="s">
        <v>759</v>
      </c>
      <c r="O76" s="25" t="s">
        <v>1070</v>
      </c>
      <c r="P76" s="25" t="s">
        <v>1074</v>
      </c>
      <c r="Q76" s="111"/>
      <c r="R76" s="111"/>
      <c r="S76" s="111"/>
    </row>
    <row r="77" spans="2:19" x14ac:dyDescent="0.2">
      <c r="B77" s="92">
        <v>74</v>
      </c>
      <c r="C77" s="90">
        <v>39228</v>
      </c>
      <c r="D77" s="93" t="s">
        <v>1587</v>
      </c>
      <c r="E77" s="7" t="s">
        <v>258</v>
      </c>
      <c r="H77" s="98">
        <v>4</v>
      </c>
      <c r="I77" t="s">
        <v>507</v>
      </c>
      <c r="J77" s="14">
        <v>40</v>
      </c>
      <c r="K77" s="6"/>
      <c r="N77" s="25" t="s">
        <v>1074</v>
      </c>
      <c r="O77" s="25" t="s">
        <v>759</v>
      </c>
      <c r="P77" s="25" t="s">
        <v>831</v>
      </c>
      <c r="Q77" s="111"/>
      <c r="R77" s="111"/>
      <c r="S77" s="111"/>
    </row>
    <row r="78" spans="2:19" x14ac:dyDescent="0.2">
      <c r="B78" s="92">
        <v>75</v>
      </c>
      <c r="C78" s="90">
        <v>39242</v>
      </c>
      <c r="D78" s="93" t="s">
        <v>1587</v>
      </c>
      <c r="E78" s="7" t="s">
        <v>260</v>
      </c>
      <c r="H78" s="98">
        <v>2</v>
      </c>
      <c r="I78" t="s">
        <v>507</v>
      </c>
      <c r="J78" s="14">
        <v>38</v>
      </c>
      <c r="K78" s="6"/>
      <c r="N78" s="25" t="s">
        <v>1074</v>
      </c>
      <c r="O78" s="25" t="s">
        <v>887</v>
      </c>
      <c r="P78" s="25"/>
      <c r="Q78" s="111"/>
      <c r="R78" s="111"/>
      <c r="S78" s="111"/>
    </row>
    <row r="79" spans="2:19" x14ac:dyDescent="0.2">
      <c r="B79" s="92">
        <v>76</v>
      </c>
      <c r="C79" s="90">
        <v>39256</v>
      </c>
      <c r="D79" s="93" t="s">
        <v>1587</v>
      </c>
      <c r="E79" s="7" t="s">
        <v>262</v>
      </c>
      <c r="H79" s="98">
        <v>6</v>
      </c>
      <c r="I79" t="s">
        <v>507</v>
      </c>
      <c r="J79" s="14">
        <v>48</v>
      </c>
      <c r="K79" s="6"/>
      <c r="N79" s="25" t="s">
        <v>1009</v>
      </c>
      <c r="O79" s="25" t="s">
        <v>484</v>
      </c>
      <c r="P79" s="25"/>
      <c r="Q79" s="111"/>
      <c r="R79" s="111"/>
      <c r="S79" s="111"/>
    </row>
    <row r="80" spans="2:19" x14ac:dyDescent="0.2">
      <c r="B80" s="92">
        <v>77</v>
      </c>
      <c r="C80" s="90">
        <v>39240</v>
      </c>
      <c r="D80" s="93" t="s">
        <v>1587</v>
      </c>
      <c r="E80" s="7" t="s">
        <v>259</v>
      </c>
      <c r="H80" s="98">
        <v>5</v>
      </c>
      <c r="I80" t="s">
        <v>507</v>
      </c>
      <c r="J80" s="14">
        <v>50</v>
      </c>
      <c r="K80" s="6"/>
      <c r="N80" s="25" t="s">
        <v>1104</v>
      </c>
      <c r="O80" s="25" t="s">
        <v>542</v>
      </c>
      <c r="P80" s="25" t="s">
        <v>871</v>
      </c>
      <c r="Q80" s="111"/>
      <c r="R80" s="111"/>
      <c r="S80" s="111"/>
    </row>
    <row r="81" spans="2:19" x14ac:dyDescent="0.2">
      <c r="B81" s="92">
        <v>78</v>
      </c>
      <c r="C81" s="90">
        <v>39254</v>
      </c>
      <c r="D81" s="93" t="s">
        <v>1587</v>
      </c>
      <c r="E81" s="7" t="s">
        <v>261</v>
      </c>
      <c r="H81" s="98">
        <v>7</v>
      </c>
      <c r="I81" t="s">
        <v>507</v>
      </c>
      <c r="J81" s="14">
        <v>67</v>
      </c>
      <c r="K81" s="6"/>
      <c r="N81" s="25" t="s">
        <v>759</v>
      </c>
      <c r="O81" s="25" t="s">
        <v>902</v>
      </c>
      <c r="P81" s="25" t="s">
        <v>1104</v>
      </c>
      <c r="Q81" s="111"/>
      <c r="R81" s="111"/>
      <c r="S81" s="111"/>
    </row>
    <row r="82" spans="2:19" x14ac:dyDescent="0.2">
      <c r="B82" s="92">
        <v>79</v>
      </c>
      <c r="C82" s="90">
        <v>39298</v>
      </c>
      <c r="D82" s="93" t="s">
        <v>1587</v>
      </c>
      <c r="E82" s="7" t="s">
        <v>263</v>
      </c>
      <c r="H82" s="98">
        <v>5</v>
      </c>
      <c r="I82" t="s">
        <v>507</v>
      </c>
      <c r="J82" s="14">
        <v>46</v>
      </c>
      <c r="K82" s="6"/>
      <c r="N82" s="25" t="s">
        <v>759</v>
      </c>
      <c r="O82" s="25" t="s">
        <v>463</v>
      </c>
      <c r="P82" s="25" t="s">
        <v>1070</v>
      </c>
      <c r="Q82" s="111"/>
      <c r="R82" s="111"/>
      <c r="S82" s="111"/>
    </row>
    <row r="83" spans="2:19" x14ac:dyDescent="0.2">
      <c r="B83" s="92">
        <v>80</v>
      </c>
      <c r="C83" s="90">
        <v>39312</v>
      </c>
      <c r="D83" s="93" t="s">
        <v>1587</v>
      </c>
      <c r="E83" s="7" t="s">
        <v>264</v>
      </c>
      <c r="H83" s="98">
        <v>6</v>
      </c>
      <c r="I83" t="s">
        <v>507</v>
      </c>
      <c r="J83" s="14">
        <v>68</v>
      </c>
      <c r="K83" s="6"/>
      <c r="N83" s="25" t="s">
        <v>871</v>
      </c>
      <c r="O83" s="25" t="s">
        <v>1104</v>
      </c>
      <c r="P83" s="25" t="s">
        <v>1009</v>
      </c>
      <c r="Q83" s="111"/>
      <c r="R83" s="111"/>
      <c r="S83" s="111"/>
    </row>
    <row r="84" spans="2:19" x14ac:dyDescent="0.2">
      <c r="B84" s="92">
        <v>81</v>
      </c>
      <c r="C84" s="90">
        <v>39264</v>
      </c>
      <c r="D84" s="93" t="s">
        <v>1587</v>
      </c>
      <c r="E84" s="2" t="s">
        <v>516</v>
      </c>
      <c r="H84" s="98">
        <v>10</v>
      </c>
      <c r="I84" t="s">
        <v>507</v>
      </c>
      <c r="J84" s="14">
        <v>126</v>
      </c>
      <c r="K84" s="6"/>
      <c r="N84" s="25" t="s">
        <v>1009</v>
      </c>
      <c r="O84" s="25" t="s">
        <v>1023</v>
      </c>
      <c r="P84" s="25" t="s">
        <v>1104</v>
      </c>
      <c r="Q84" s="111"/>
      <c r="R84" s="111"/>
      <c r="S84" s="111"/>
    </row>
    <row r="85" spans="2:19" x14ac:dyDescent="0.2">
      <c r="B85" s="92">
        <v>82</v>
      </c>
      <c r="C85" s="90">
        <v>39340</v>
      </c>
      <c r="D85" s="93" t="s">
        <v>1587</v>
      </c>
      <c r="E85" s="7" t="s">
        <v>265</v>
      </c>
      <c r="H85" s="98">
        <v>8</v>
      </c>
      <c r="I85" t="s">
        <v>507</v>
      </c>
      <c r="J85" s="14">
        <v>240</v>
      </c>
      <c r="K85" s="6" t="s">
        <v>1535</v>
      </c>
      <c r="N85" s="25" t="s">
        <v>484</v>
      </c>
      <c r="O85" s="25" t="s">
        <v>542</v>
      </c>
      <c r="P85" s="25" t="s">
        <v>759</v>
      </c>
      <c r="Q85" s="111"/>
      <c r="R85" s="111"/>
      <c r="S85" s="111"/>
    </row>
    <row r="86" spans="2:19" x14ac:dyDescent="0.2">
      <c r="B86" s="92">
        <v>83</v>
      </c>
      <c r="C86" s="90">
        <v>39354</v>
      </c>
      <c r="D86" s="93" t="s">
        <v>1587</v>
      </c>
      <c r="E86" s="7" t="s">
        <v>266</v>
      </c>
      <c r="H86" s="98">
        <v>12</v>
      </c>
      <c r="I86" t="s">
        <v>507</v>
      </c>
      <c r="J86" s="14">
        <v>147</v>
      </c>
      <c r="K86" s="6"/>
      <c r="N86" s="25" t="s">
        <v>1340</v>
      </c>
      <c r="O86" s="25" t="s">
        <v>484</v>
      </c>
      <c r="P86" s="25" t="s">
        <v>542</v>
      </c>
      <c r="Q86" s="111"/>
      <c r="R86" s="111"/>
      <c r="S86" s="111"/>
    </row>
    <row r="87" spans="2:19" x14ac:dyDescent="0.2">
      <c r="B87" s="92">
        <v>84</v>
      </c>
      <c r="C87" s="90">
        <v>39368</v>
      </c>
      <c r="D87" s="93" t="s">
        <v>1587</v>
      </c>
      <c r="E87" s="7" t="s">
        <v>267</v>
      </c>
      <c r="H87" s="98">
        <v>12</v>
      </c>
      <c r="I87" t="s">
        <v>507</v>
      </c>
      <c r="J87" s="14">
        <v>141</v>
      </c>
      <c r="K87" s="6"/>
      <c r="N87" s="25" t="s">
        <v>542</v>
      </c>
      <c r="O87" s="25" t="s">
        <v>1074</v>
      </c>
      <c r="P87" s="25" t="s">
        <v>831</v>
      </c>
      <c r="Q87" s="111"/>
      <c r="R87" s="111"/>
      <c r="S87" s="111"/>
    </row>
    <row r="88" spans="2:19" x14ac:dyDescent="0.2">
      <c r="B88" s="92">
        <v>85</v>
      </c>
      <c r="C88" s="90">
        <v>39383</v>
      </c>
      <c r="D88" s="93" t="s">
        <v>1587</v>
      </c>
      <c r="E88" s="7" t="s">
        <v>268</v>
      </c>
      <c r="H88" s="98">
        <v>13</v>
      </c>
      <c r="I88" t="s">
        <v>507</v>
      </c>
      <c r="J88" s="14">
        <v>137</v>
      </c>
      <c r="K88" s="6"/>
      <c r="N88" s="25" t="s">
        <v>1340</v>
      </c>
      <c r="O88" s="25" t="s">
        <v>1063</v>
      </c>
      <c r="P88" s="25" t="s">
        <v>1143</v>
      </c>
      <c r="Q88" s="111"/>
      <c r="R88" s="111"/>
      <c r="S88" s="111"/>
    </row>
    <row r="89" spans="2:19" x14ac:dyDescent="0.2">
      <c r="B89" s="92">
        <v>86</v>
      </c>
      <c r="C89" s="90">
        <v>39396</v>
      </c>
      <c r="D89" s="93" t="s">
        <v>1587</v>
      </c>
      <c r="E89" s="7" t="s">
        <v>269</v>
      </c>
      <c r="H89" s="98">
        <v>9</v>
      </c>
      <c r="I89" t="s">
        <v>507</v>
      </c>
      <c r="J89" s="14">
        <v>82</v>
      </c>
      <c r="K89" s="6"/>
      <c r="N89" s="25" t="s">
        <v>1346</v>
      </c>
      <c r="O89" s="25" t="s">
        <v>1063</v>
      </c>
      <c r="P89" s="25" t="s">
        <v>1143</v>
      </c>
      <c r="Q89" s="111"/>
      <c r="R89" s="111"/>
      <c r="S89" s="111"/>
    </row>
    <row r="90" spans="2:19" x14ac:dyDescent="0.2">
      <c r="B90" s="92">
        <v>87</v>
      </c>
      <c r="C90" s="90">
        <v>39410</v>
      </c>
      <c r="D90" s="93" t="s">
        <v>1587</v>
      </c>
      <c r="E90" s="7" t="s">
        <v>270</v>
      </c>
      <c r="H90" s="98">
        <v>4</v>
      </c>
      <c r="I90" s="22" t="s">
        <v>514</v>
      </c>
      <c r="J90" s="14">
        <v>63</v>
      </c>
      <c r="K90" s="6"/>
      <c r="N90" s="25" t="s">
        <v>1340</v>
      </c>
      <c r="O90" s="25" t="s">
        <v>484</v>
      </c>
      <c r="P90" s="25" t="s">
        <v>542</v>
      </c>
      <c r="Q90" s="111"/>
      <c r="R90" s="111"/>
      <c r="S90" s="111"/>
    </row>
    <row r="91" spans="2:19" x14ac:dyDescent="0.2">
      <c r="B91" s="92">
        <v>88</v>
      </c>
      <c r="C91" s="90">
        <v>39424</v>
      </c>
      <c r="D91" s="93" t="s">
        <v>1587</v>
      </c>
      <c r="E91" s="7" t="s">
        <v>271</v>
      </c>
      <c r="H91" s="98">
        <v>4</v>
      </c>
      <c r="I91" s="22" t="s">
        <v>514</v>
      </c>
      <c r="J91" s="14">
        <v>38</v>
      </c>
      <c r="K91" s="6"/>
      <c r="N91" s="25" t="s">
        <v>484</v>
      </c>
      <c r="O91" s="25" t="s">
        <v>1104</v>
      </c>
      <c r="P91" s="25" t="s">
        <v>902</v>
      </c>
      <c r="Q91" s="111"/>
      <c r="R91" s="111"/>
      <c r="S91" s="111"/>
    </row>
    <row r="92" spans="2:19" x14ac:dyDescent="0.2">
      <c r="B92" s="92">
        <v>89</v>
      </c>
      <c r="C92" s="90">
        <v>39438</v>
      </c>
      <c r="D92" s="93" t="s">
        <v>1587</v>
      </c>
      <c r="E92" s="7" t="s">
        <v>272</v>
      </c>
      <c r="H92" s="98">
        <v>4</v>
      </c>
      <c r="I92" s="22" t="s">
        <v>514</v>
      </c>
      <c r="J92" s="14">
        <v>22</v>
      </c>
      <c r="K92" s="6"/>
      <c r="N92" s="25" t="s">
        <v>1009</v>
      </c>
      <c r="O92" s="25" t="s">
        <v>759</v>
      </c>
      <c r="P92" s="25" t="s">
        <v>1104</v>
      </c>
      <c r="Q92" s="111"/>
      <c r="R92" s="111"/>
      <c r="S92" s="111"/>
    </row>
    <row r="93" spans="2:19" x14ac:dyDescent="0.2">
      <c r="B93" s="92">
        <v>90</v>
      </c>
      <c r="C93" s="90">
        <v>39452</v>
      </c>
      <c r="D93" s="93" t="s">
        <v>1587</v>
      </c>
      <c r="E93" s="7" t="s">
        <v>273</v>
      </c>
      <c r="H93" s="98">
        <v>6</v>
      </c>
      <c r="I93" s="22" t="s">
        <v>514</v>
      </c>
      <c r="J93" s="14">
        <v>36</v>
      </c>
      <c r="K93" s="6"/>
      <c r="N93" s="25" t="s">
        <v>759</v>
      </c>
      <c r="O93" s="25" t="s">
        <v>1104</v>
      </c>
      <c r="P93" s="25" t="s">
        <v>1009</v>
      </c>
      <c r="Q93" s="111"/>
      <c r="R93" s="111"/>
      <c r="S93" s="111"/>
    </row>
    <row r="94" spans="2:19" x14ac:dyDescent="0.2">
      <c r="B94" s="92">
        <v>91</v>
      </c>
      <c r="C94" s="90">
        <v>39466</v>
      </c>
      <c r="D94" s="93" t="s">
        <v>1587</v>
      </c>
      <c r="E94" s="7" t="s">
        <v>274</v>
      </c>
      <c r="H94" s="98">
        <v>6</v>
      </c>
      <c r="I94" s="22" t="s">
        <v>514</v>
      </c>
      <c r="J94" s="14">
        <v>44</v>
      </c>
      <c r="K94" s="6"/>
      <c r="N94" s="25" t="s">
        <v>1074</v>
      </c>
      <c r="O94" s="25" t="s">
        <v>484</v>
      </c>
      <c r="P94" s="25" t="s">
        <v>1186</v>
      </c>
      <c r="Q94" s="111"/>
      <c r="R94" s="111"/>
      <c r="S94" s="111"/>
    </row>
    <row r="95" spans="2:19" x14ac:dyDescent="0.2">
      <c r="B95" s="92">
        <v>92</v>
      </c>
      <c r="C95" s="90">
        <v>39480</v>
      </c>
      <c r="D95" s="93" t="s">
        <v>1587</v>
      </c>
      <c r="E95" s="7" t="s">
        <v>275</v>
      </c>
      <c r="H95" s="98">
        <v>4</v>
      </c>
      <c r="I95" s="22" t="s">
        <v>514</v>
      </c>
      <c r="J95" s="14">
        <v>48</v>
      </c>
      <c r="K95" s="6"/>
      <c r="N95" s="25" t="s">
        <v>759</v>
      </c>
      <c r="O95" s="25" t="s">
        <v>542</v>
      </c>
      <c r="P95" s="25" t="s">
        <v>759</v>
      </c>
      <c r="Q95" s="111"/>
      <c r="R95" s="111"/>
      <c r="S95" s="111"/>
    </row>
    <row r="96" spans="2:19" x14ac:dyDescent="0.2">
      <c r="B96" s="92">
        <v>93</v>
      </c>
      <c r="C96" s="90">
        <v>39494</v>
      </c>
      <c r="D96" s="93" t="s">
        <v>1587</v>
      </c>
      <c r="E96" s="7" t="s">
        <v>276</v>
      </c>
      <c r="H96" s="98">
        <v>9</v>
      </c>
      <c r="I96" t="s">
        <v>507</v>
      </c>
      <c r="J96" s="14">
        <v>52</v>
      </c>
      <c r="K96" s="6"/>
      <c r="N96" s="25" t="s">
        <v>1309</v>
      </c>
      <c r="O96" s="25" t="s">
        <v>463</v>
      </c>
      <c r="P96" s="25" t="s">
        <v>1070</v>
      </c>
      <c r="Q96" s="111"/>
      <c r="R96" s="111"/>
      <c r="S96" s="111"/>
    </row>
    <row r="97" spans="2:19" x14ac:dyDescent="0.2">
      <c r="B97" s="92">
        <v>94</v>
      </c>
      <c r="C97" s="90">
        <v>39569</v>
      </c>
      <c r="D97" s="93" t="s">
        <v>1587</v>
      </c>
      <c r="E97" s="2" t="s">
        <v>1487</v>
      </c>
      <c r="H97" s="98">
        <v>8</v>
      </c>
      <c r="I97" t="s">
        <v>507</v>
      </c>
      <c r="J97" s="14">
        <v>34</v>
      </c>
      <c r="K97" s="6"/>
      <c r="N97" s="25" t="s">
        <v>484</v>
      </c>
      <c r="O97" s="25" t="s">
        <v>759</v>
      </c>
      <c r="P97" s="25" t="s">
        <v>542</v>
      </c>
      <c r="Q97" s="111"/>
      <c r="R97" s="111"/>
      <c r="S97" s="111"/>
    </row>
    <row r="98" spans="2:19" x14ac:dyDescent="0.2">
      <c r="B98" s="92">
        <v>95</v>
      </c>
      <c r="C98" s="90">
        <v>39522</v>
      </c>
      <c r="D98" s="93" t="s">
        <v>1587</v>
      </c>
      <c r="E98" s="7" t="s">
        <v>277</v>
      </c>
      <c r="H98" s="98">
        <v>4</v>
      </c>
      <c r="I98" s="22" t="s">
        <v>514</v>
      </c>
      <c r="J98" s="14">
        <v>37</v>
      </c>
      <c r="K98" s="6"/>
      <c r="N98" s="25" t="s">
        <v>484</v>
      </c>
      <c r="O98" s="25" t="s">
        <v>1104</v>
      </c>
      <c r="P98" s="25" t="s">
        <v>902</v>
      </c>
      <c r="Q98" s="111"/>
      <c r="R98" s="111"/>
      <c r="S98" s="111"/>
    </row>
    <row r="99" spans="2:19" x14ac:dyDescent="0.2">
      <c r="B99" s="92">
        <v>96</v>
      </c>
      <c r="C99" s="90">
        <v>39536</v>
      </c>
      <c r="D99" s="93" t="s">
        <v>1587</v>
      </c>
      <c r="E99" s="7" t="s">
        <v>278</v>
      </c>
      <c r="H99" s="98">
        <v>12</v>
      </c>
      <c r="I99" t="s">
        <v>507</v>
      </c>
      <c r="J99" s="14">
        <v>104</v>
      </c>
      <c r="K99" s="6"/>
      <c r="N99" s="25" t="s">
        <v>1265</v>
      </c>
      <c r="O99" s="25" t="s">
        <v>484</v>
      </c>
      <c r="P99" s="25" t="s">
        <v>902</v>
      </c>
      <c r="Q99" s="111"/>
      <c r="R99" s="111"/>
      <c r="S99" s="111"/>
    </row>
    <row r="100" spans="2:19" x14ac:dyDescent="0.2">
      <c r="B100" s="92">
        <v>97</v>
      </c>
      <c r="C100" s="90">
        <v>39550</v>
      </c>
      <c r="D100" s="93" t="s">
        <v>1587</v>
      </c>
      <c r="E100" s="7" t="s">
        <v>279</v>
      </c>
      <c r="H100" s="98">
        <v>11</v>
      </c>
      <c r="I100" t="s">
        <v>507</v>
      </c>
      <c r="J100" s="14">
        <v>132</v>
      </c>
      <c r="K100" s="6" t="s">
        <v>1579</v>
      </c>
      <c r="N100" s="25" t="s">
        <v>1265</v>
      </c>
      <c r="O100" s="25" t="s">
        <v>1074</v>
      </c>
      <c r="P100" s="25" t="s">
        <v>1063</v>
      </c>
      <c r="Q100" s="111"/>
      <c r="R100" s="111"/>
      <c r="S100" s="111"/>
    </row>
    <row r="101" spans="2:19" x14ac:dyDescent="0.2">
      <c r="B101" s="92">
        <v>98</v>
      </c>
      <c r="C101" s="90">
        <v>39564</v>
      </c>
      <c r="D101" s="93" t="s">
        <v>1587</v>
      </c>
      <c r="E101" s="7" t="s">
        <v>280</v>
      </c>
      <c r="H101" s="98">
        <v>10</v>
      </c>
      <c r="I101" t="s">
        <v>507</v>
      </c>
      <c r="J101" s="14">
        <v>171</v>
      </c>
      <c r="K101" s="6" t="s">
        <v>464</v>
      </c>
      <c r="N101" s="25" t="s">
        <v>871</v>
      </c>
      <c r="O101" s="25" t="s">
        <v>1265</v>
      </c>
      <c r="P101" s="25" t="s">
        <v>1023</v>
      </c>
      <c r="Q101" s="111"/>
      <c r="R101" s="111"/>
      <c r="S101" s="111"/>
    </row>
    <row r="102" spans="2:19" x14ac:dyDescent="0.2">
      <c r="B102" s="92">
        <v>99</v>
      </c>
      <c r="C102" s="90">
        <v>39578</v>
      </c>
      <c r="D102" s="93" t="s">
        <v>1587</v>
      </c>
      <c r="E102" s="7" t="s">
        <v>281</v>
      </c>
      <c r="H102" s="98">
        <v>6</v>
      </c>
      <c r="I102" s="22" t="s">
        <v>514</v>
      </c>
      <c r="J102" s="14">
        <v>124</v>
      </c>
      <c r="K102" s="6"/>
      <c r="N102" s="25" t="s">
        <v>847</v>
      </c>
      <c r="O102" s="25" t="s">
        <v>1265</v>
      </c>
      <c r="P102" s="25" t="s">
        <v>1241</v>
      </c>
      <c r="Q102" s="111"/>
      <c r="R102" s="111"/>
      <c r="S102" s="111"/>
    </row>
    <row r="103" spans="2:19" x14ac:dyDescent="0.2">
      <c r="B103" s="92">
        <v>100</v>
      </c>
      <c r="C103" s="90">
        <v>39592</v>
      </c>
      <c r="D103" s="93" t="s">
        <v>1587</v>
      </c>
      <c r="E103" s="7" t="s">
        <v>282</v>
      </c>
      <c r="H103" s="98">
        <v>6</v>
      </c>
      <c r="I103" s="22" t="s">
        <v>514</v>
      </c>
      <c r="J103" s="14">
        <v>69</v>
      </c>
      <c r="K103" s="6"/>
      <c r="N103" s="25" t="s">
        <v>847</v>
      </c>
      <c r="O103" s="25" t="s">
        <v>1252</v>
      </c>
      <c r="P103" s="25" t="s">
        <v>759</v>
      </c>
      <c r="Q103" s="111"/>
      <c r="R103" s="111"/>
      <c r="S103" s="111"/>
    </row>
    <row r="104" spans="2:19" x14ac:dyDescent="0.2">
      <c r="B104" s="92">
        <v>101</v>
      </c>
      <c r="C104" s="90">
        <v>39606</v>
      </c>
      <c r="D104" s="93" t="s">
        <v>1587</v>
      </c>
      <c r="E104" s="7" t="s">
        <v>284</v>
      </c>
      <c r="H104" s="98">
        <v>7</v>
      </c>
      <c r="I104" s="22" t="s">
        <v>514</v>
      </c>
      <c r="J104" s="14">
        <v>55</v>
      </c>
      <c r="K104" s="6"/>
      <c r="N104" s="25" t="s">
        <v>1250</v>
      </c>
      <c r="O104" s="25" t="s">
        <v>1143</v>
      </c>
      <c r="P104" s="25" t="s">
        <v>1009</v>
      </c>
      <c r="Q104" s="111"/>
      <c r="R104" s="111"/>
      <c r="S104" s="111"/>
    </row>
    <row r="105" spans="2:19" x14ac:dyDescent="0.2">
      <c r="B105" s="92">
        <v>102</v>
      </c>
      <c r="C105" s="90">
        <v>39620</v>
      </c>
      <c r="D105" s="93" t="s">
        <v>1587</v>
      </c>
      <c r="E105" s="7" t="s">
        <v>286</v>
      </c>
      <c r="H105" s="98">
        <v>4</v>
      </c>
      <c r="I105" s="22" t="s">
        <v>514</v>
      </c>
      <c r="J105" s="14">
        <v>35</v>
      </c>
      <c r="K105" s="6"/>
      <c r="N105" s="25" t="s">
        <v>806</v>
      </c>
      <c r="O105" s="25" t="s">
        <v>1241</v>
      </c>
      <c r="P105" s="25" t="s">
        <v>746</v>
      </c>
      <c r="Q105" s="111"/>
      <c r="R105" s="111"/>
      <c r="S105" s="111"/>
    </row>
    <row r="106" spans="2:19" x14ac:dyDescent="0.2">
      <c r="B106" s="92">
        <v>103</v>
      </c>
      <c r="C106" s="90">
        <v>39604</v>
      </c>
      <c r="D106" s="93" t="s">
        <v>1587</v>
      </c>
      <c r="E106" s="7" t="s">
        <v>283</v>
      </c>
      <c r="H106" s="98">
        <v>3</v>
      </c>
      <c r="I106" s="22" t="s">
        <v>514</v>
      </c>
      <c r="J106" s="14">
        <v>45</v>
      </c>
      <c r="K106" s="6"/>
      <c r="N106" s="25" t="s">
        <v>542</v>
      </c>
      <c r="O106" s="25" t="s">
        <v>1104</v>
      </c>
      <c r="P106" s="25" t="s">
        <v>1009</v>
      </c>
      <c r="Q106" s="111"/>
      <c r="R106" s="111"/>
      <c r="S106" s="111"/>
    </row>
    <row r="107" spans="2:19" x14ac:dyDescent="0.2">
      <c r="B107" s="92">
        <v>104</v>
      </c>
      <c r="C107" s="90">
        <v>39618</v>
      </c>
      <c r="D107" s="93" t="s">
        <v>1587</v>
      </c>
      <c r="E107" s="7" t="s">
        <v>285</v>
      </c>
      <c r="H107" s="98">
        <v>2</v>
      </c>
      <c r="I107" s="22" t="s">
        <v>514</v>
      </c>
      <c r="J107" s="14">
        <v>41</v>
      </c>
      <c r="K107" s="6"/>
      <c r="N107" s="25" t="s">
        <v>831</v>
      </c>
      <c r="O107" s="25" t="s">
        <v>622</v>
      </c>
      <c r="P107" s="25"/>
      <c r="Q107" s="111"/>
      <c r="R107" s="111"/>
      <c r="S107" s="111"/>
    </row>
    <row r="108" spans="2:19" x14ac:dyDescent="0.2">
      <c r="B108" s="92">
        <v>105</v>
      </c>
      <c r="C108" s="90">
        <v>39662</v>
      </c>
      <c r="D108" s="93" t="s">
        <v>1587</v>
      </c>
      <c r="E108" s="7" t="s">
        <v>287</v>
      </c>
      <c r="H108" s="98">
        <v>6</v>
      </c>
      <c r="I108" s="22" t="s">
        <v>514</v>
      </c>
      <c r="J108" s="14">
        <v>60</v>
      </c>
      <c r="K108" s="6"/>
      <c r="N108" s="25"/>
      <c r="O108" s="25" t="s">
        <v>1023</v>
      </c>
      <c r="P108" s="25" t="s">
        <v>831</v>
      </c>
      <c r="Q108" s="111"/>
      <c r="R108" s="111"/>
      <c r="S108" s="111"/>
    </row>
    <row r="109" spans="2:19" x14ac:dyDescent="0.2">
      <c r="B109" s="92">
        <v>106</v>
      </c>
      <c r="C109" s="90">
        <v>39676</v>
      </c>
      <c r="D109" s="93" t="s">
        <v>1587</v>
      </c>
      <c r="E109" s="7" t="s">
        <v>288</v>
      </c>
      <c r="H109" s="98">
        <v>5</v>
      </c>
      <c r="I109" s="22" t="s">
        <v>514</v>
      </c>
      <c r="J109" s="14">
        <v>42</v>
      </c>
      <c r="K109" s="6"/>
      <c r="N109" s="25" t="s">
        <v>831</v>
      </c>
      <c r="O109" s="25" t="s">
        <v>759</v>
      </c>
      <c r="P109" s="25"/>
      <c r="Q109" s="111"/>
      <c r="R109" s="111"/>
      <c r="S109" s="111"/>
    </row>
    <row r="110" spans="2:19" x14ac:dyDescent="0.2">
      <c r="B110" s="92">
        <v>107</v>
      </c>
      <c r="C110" s="90">
        <v>39690</v>
      </c>
      <c r="D110" s="93" t="s">
        <v>1587</v>
      </c>
      <c r="E110" s="7" t="s">
        <v>289</v>
      </c>
      <c r="H110" s="98">
        <v>3</v>
      </c>
      <c r="I110" s="22" t="s">
        <v>514</v>
      </c>
      <c r="J110" s="14">
        <v>36</v>
      </c>
      <c r="K110" s="6"/>
      <c r="N110" s="25" t="s">
        <v>1104</v>
      </c>
      <c r="O110" s="25" t="s">
        <v>622</v>
      </c>
      <c r="P110" s="25" t="s">
        <v>871</v>
      </c>
      <c r="Q110" s="111"/>
      <c r="R110" s="111"/>
      <c r="S110" s="111"/>
    </row>
    <row r="111" spans="2:19" x14ac:dyDescent="0.2">
      <c r="B111" s="92">
        <v>108</v>
      </c>
      <c r="C111" s="90">
        <v>39704</v>
      </c>
      <c r="D111" s="93" t="s">
        <v>1587</v>
      </c>
      <c r="E111" s="7" t="s">
        <v>290</v>
      </c>
      <c r="H111" s="98">
        <v>2</v>
      </c>
      <c r="I111" s="22" t="s">
        <v>514</v>
      </c>
      <c r="J111" s="14">
        <v>31</v>
      </c>
      <c r="K111" s="6"/>
      <c r="N111" s="24" t="s">
        <v>542</v>
      </c>
      <c r="O111" s="25" t="s">
        <v>1104</v>
      </c>
      <c r="P111" s="25"/>
      <c r="Q111" s="111"/>
      <c r="R111" s="111"/>
      <c r="S111" s="111"/>
    </row>
    <row r="112" spans="2:19" x14ac:dyDescent="0.2">
      <c r="B112" s="92">
        <v>109</v>
      </c>
      <c r="C112" s="90">
        <v>39718</v>
      </c>
      <c r="D112" s="93" t="s">
        <v>1587</v>
      </c>
      <c r="E112" s="7" t="s">
        <v>291</v>
      </c>
      <c r="H112" s="98">
        <v>9</v>
      </c>
      <c r="I112" t="s">
        <v>507</v>
      </c>
      <c r="J112" s="14">
        <v>82</v>
      </c>
      <c r="K112" s="6"/>
      <c r="N112" s="24" t="s">
        <v>542</v>
      </c>
      <c r="O112" s="25" t="s">
        <v>463</v>
      </c>
      <c r="P112" s="25" t="s">
        <v>484</v>
      </c>
      <c r="Q112" s="111"/>
      <c r="R112" s="111"/>
      <c r="S112" s="111"/>
    </row>
    <row r="113" spans="2:19" x14ac:dyDescent="0.2">
      <c r="B113" s="92">
        <v>110</v>
      </c>
      <c r="C113" s="90">
        <v>39732</v>
      </c>
      <c r="D113" s="93" t="s">
        <v>1587</v>
      </c>
      <c r="E113" s="7" t="s">
        <v>292</v>
      </c>
      <c r="H113" s="98">
        <v>7</v>
      </c>
      <c r="I113" s="22" t="s">
        <v>514</v>
      </c>
      <c r="J113" s="14">
        <v>77</v>
      </c>
      <c r="K113" s="6"/>
      <c r="N113" s="24" t="s">
        <v>542</v>
      </c>
      <c r="O113" s="25" t="s">
        <v>759</v>
      </c>
      <c r="P113" s="25" t="s">
        <v>622</v>
      </c>
      <c r="Q113" s="111"/>
      <c r="R113" s="111"/>
      <c r="S113" s="111"/>
    </row>
    <row r="114" spans="2:19" x14ac:dyDescent="0.2">
      <c r="B114" s="92">
        <v>111</v>
      </c>
      <c r="C114" s="90">
        <v>39746</v>
      </c>
      <c r="D114" s="93" t="s">
        <v>1587</v>
      </c>
      <c r="E114" s="7" t="s">
        <v>1488</v>
      </c>
      <c r="H114" s="98">
        <v>4</v>
      </c>
      <c r="I114" s="22" t="s">
        <v>514</v>
      </c>
      <c r="J114" s="14">
        <v>51</v>
      </c>
      <c r="K114" s="6"/>
      <c r="N114" s="24" t="s">
        <v>542</v>
      </c>
      <c r="O114" s="25" t="s">
        <v>622</v>
      </c>
      <c r="P114" s="25" t="s">
        <v>1104</v>
      </c>
      <c r="Q114" s="111"/>
      <c r="R114" s="111"/>
      <c r="S114" s="111"/>
    </row>
    <row r="115" spans="2:19" x14ac:dyDescent="0.2">
      <c r="B115" s="92">
        <v>112</v>
      </c>
      <c r="C115" s="90">
        <v>39760</v>
      </c>
      <c r="D115" s="93" t="s">
        <v>1587</v>
      </c>
      <c r="E115" s="7" t="s">
        <v>293</v>
      </c>
      <c r="H115" s="98">
        <v>9</v>
      </c>
      <c r="I115" t="s">
        <v>507</v>
      </c>
      <c r="J115" s="14">
        <v>116</v>
      </c>
      <c r="K115" s="6"/>
      <c r="N115" s="24" t="s">
        <v>542</v>
      </c>
      <c r="O115" s="25" t="s">
        <v>759</v>
      </c>
      <c r="P115" s="25" t="s">
        <v>904</v>
      </c>
      <c r="Q115" s="111"/>
      <c r="R115" s="111"/>
      <c r="S115" s="111"/>
    </row>
    <row r="116" spans="2:19" x14ac:dyDescent="0.2">
      <c r="B116" s="92">
        <v>113</v>
      </c>
      <c r="C116" s="90">
        <v>39774</v>
      </c>
      <c r="D116" s="93" t="s">
        <v>1587</v>
      </c>
      <c r="E116" s="7" t="s">
        <v>294</v>
      </c>
      <c r="H116" s="98">
        <v>10</v>
      </c>
      <c r="I116" t="s">
        <v>507</v>
      </c>
      <c r="J116" s="14">
        <v>181</v>
      </c>
      <c r="K116" s="6"/>
      <c r="M116">
        <v>6</v>
      </c>
      <c r="N116" s="24" t="s">
        <v>542</v>
      </c>
      <c r="O116" s="25" t="s">
        <v>1104</v>
      </c>
      <c r="P116" s="25" t="s">
        <v>1074</v>
      </c>
      <c r="Q116" s="111"/>
      <c r="R116" s="111"/>
      <c r="S116" s="111"/>
    </row>
    <row r="117" spans="2:19" x14ac:dyDescent="0.2">
      <c r="B117" s="92">
        <v>114</v>
      </c>
      <c r="C117" s="90">
        <v>39787</v>
      </c>
      <c r="D117" s="93" t="s">
        <v>1587</v>
      </c>
      <c r="E117" s="7" t="s">
        <v>295</v>
      </c>
      <c r="H117" s="98">
        <v>9</v>
      </c>
      <c r="I117" t="s">
        <v>507</v>
      </c>
      <c r="J117" s="14">
        <v>148</v>
      </c>
      <c r="K117" s="6"/>
      <c r="N117" s="25" t="s">
        <v>463</v>
      </c>
      <c r="O117" s="25" t="s">
        <v>484</v>
      </c>
      <c r="P117" s="25" t="s">
        <v>1104</v>
      </c>
      <c r="Q117" s="111"/>
      <c r="R117" s="111"/>
      <c r="S117" s="111"/>
    </row>
    <row r="118" spans="2:19" x14ac:dyDescent="0.2">
      <c r="B118" s="92">
        <v>115</v>
      </c>
      <c r="C118" s="90">
        <v>39802</v>
      </c>
      <c r="D118" s="93" t="s">
        <v>1587</v>
      </c>
      <c r="E118" s="7" t="s">
        <v>296</v>
      </c>
      <c r="H118" s="98">
        <v>7</v>
      </c>
      <c r="I118" s="22" t="s">
        <v>514</v>
      </c>
      <c r="J118" s="14">
        <v>120</v>
      </c>
      <c r="K118" s="6"/>
      <c r="N118" s="25" t="s">
        <v>1023</v>
      </c>
      <c r="O118" s="25" t="s">
        <v>1070</v>
      </c>
      <c r="P118" s="25" t="s">
        <v>759</v>
      </c>
      <c r="Q118" s="111"/>
      <c r="R118" s="111"/>
      <c r="S118" s="111"/>
    </row>
    <row r="119" spans="2:19" x14ac:dyDescent="0.2">
      <c r="B119" s="92">
        <v>116</v>
      </c>
      <c r="C119" s="90">
        <v>39816</v>
      </c>
      <c r="D119" s="93" t="s">
        <v>1587</v>
      </c>
      <c r="E119" s="7" t="s">
        <v>297</v>
      </c>
      <c r="H119" s="98">
        <v>7</v>
      </c>
      <c r="I119" s="22" t="s">
        <v>514</v>
      </c>
      <c r="J119" s="14">
        <v>114</v>
      </c>
      <c r="K119" s="6"/>
      <c r="N119" s="25" t="s">
        <v>542</v>
      </c>
      <c r="O119" s="25" t="s">
        <v>759</v>
      </c>
      <c r="P119" s="25" t="s">
        <v>1074</v>
      </c>
      <c r="Q119" s="111"/>
      <c r="R119" s="111"/>
      <c r="S119" s="111"/>
    </row>
    <row r="120" spans="2:19" x14ac:dyDescent="0.2">
      <c r="B120" s="92">
        <v>117</v>
      </c>
      <c r="C120" s="90">
        <v>39830</v>
      </c>
      <c r="D120" s="93" t="s">
        <v>1587</v>
      </c>
      <c r="E120" s="7" t="s">
        <v>298</v>
      </c>
      <c r="H120" s="98">
        <v>4</v>
      </c>
      <c r="I120" s="22" t="s">
        <v>514</v>
      </c>
      <c r="J120" s="14">
        <v>48</v>
      </c>
      <c r="K120" s="6"/>
      <c r="N120" s="25" t="s">
        <v>902</v>
      </c>
      <c r="O120" s="25" t="s">
        <v>759</v>
      </c>
      <c r="P120" s="25" t="s">
        <v>1104</v>
      </c>
      <c r="Q120" s="111"/>
      <c r="R120" s="111"/>
      <c r="S120" s="111"/>
    </row>
    <row r="121" spans="2:19" x14ac:dyDescent="0.2">
      <c r="B121" s="92">
        <v>118</v>
      </c>
      <c r="C121" s="90">
        <v>39844</v>
      </c>
      <c r="D121" s="93" t="s">
        <v>1587</v>
      </c>
      <c r="E121" s="7" t="s">
        <v>299</v>
      </c>
      <c r="H121" s="98">
        <v>5</v>
      </c>
      <c r="I121" t="s">
        <v>507</v>
      </c>
      <c r="J121" s="14">
        <v>65</v>
      </c>
      <c r="K121" s="6"/>
      <c r="N121" s="25" t="s">
        <v>542</v>
      </c>
      <c r="O121" s="25" t="s">
        <v>1104</v>
      </c>
      <c r="P121" s="25" t="s">
        <v>759</v>
      </c>
      <c r="Q121" s="111"/>
      <c r="R121" s="111"/>
      <c r="S121" s="111"/>
    </row>
    <row r="122" spans="2:19" x14ac:dyDescent="0.2">
      <c r="B122" s="92">
        <v>119</v>
      </c>
      <c r="C122" s="90">
        <v>39858</v>
      </c>
      <c r="D122" s="93" t="s">
        <v>1587</v>
      </c>
      <c r="E122" s="2" t="s">
        <v>1489</v>
      </c>
      <c r="H122" s="98">
        <v>5</v>
      </c>
      <c r="J122" s="14">
        <v>46</v>
      </c>
      <c r="K122" s="6"/>
      <c r="N122" s="25" t="s">
        <v>871</v>
      </c>
      <c r="O122" s="25" t="s">
        <v>806</v>
      </c>
      <c r="P122" s="25" t="s">
        <v>780</v>
      </c>
      <c r="Q122" s="111"/>
      <c r="R122" s="111"/>
      <c r="S122" s="111"/>
    </row>
    <row r="123" spans="2:19" x14ac:dyDescent="0.2">
      <c r="B123" s="92">
        <v>120</v>
      </c>
      <c r="C123" s="90">
        <v>39872</v>
      </c>
      <c r="D123" s="93" t="s">
        <v>1587</v>
      </c>
      <c r="E123" s="7" t="s">
        <v>300</v>
      </c>
      <c r="H123" s="98">
        <v>4</v>
      </c>
      <c r="I123" s="22" t="s">
        <v>514</v>
      </c>
      <c r="J123" s="14">
        <v>38</v>
      </c>
      <c r="K123" s="6"/>
      <c r="N123" s="25" t="s">
        <v>1143</v>
      </c>
      <c r="O123" s="25" t="s">
        <v>831</v>
      </c>
      <c r="P123" s="25" t="s">
        <v>853</v>
      </c>
      <c r="Q123" s="111"/>
      <c r="R123" s="111"/>
      <c r="S123" s="111"/>
    </row>
    <row r="124" spans="2:19" x14ac:dyDescent="0.2">
      <c r="B124" s="92">
        <v>121</v>
      </c>
      <c r="C124" s="90">
        <v>39886</v>
      </c>
      <c r="D124" s="93" t="s">
        <v>1587</v>
      </c>
      <c r="E124" s="7" t="s">
        <v>301</v>
      </c>
      <c r="H124" s="98">
        <v>2</v>
      </c>
      <c r="I124" s="22" t="s">
        <v>514</v>
      </c>
      <c r="J124" s="14">
        <v>43</v>
      </c>
      <c r="K124" s="6"/>
      <c r="N124" s="25" t="s">
        <v>542</v>
      </c>
      <c r="O124" s="25" t="s">
        <v>759</v>
      </c>
      <c r="P124" s="25"/>
      <c r="Q124" s="111"/>
      <c r="R124" s="111"/>
      <c r="S124" s="111"/>
    </row>
    <row r="125" spans="2:19" x14ac:dyDescent="0.2">
      <c r="B125" s="92">
        <v>122</v>
      </c>
      <c r="C125" s="90">
        <v>39900</v>
      </c>
      <c r="D125" s="93" t="s">
        <v>1587</v>
      </c>
      <c r="E125" s="7" t="s">
        <v>302</v>
      </c>
      <c r="H125" s="98">
        <v>4</v>
      </c>
      <c r="I125" t="s">
        <v>507</v>
      </c>
      <c r="J125" s="14">
        <v>30</v>
      </c>
      <c r="K125" s="6"/>
      <c r="N125" s="25" t="s">
        <v>485</v>
      </c>
      <c r="O125" s="25" t="s">
        <v>759</v>
      </c>
      <c r="P125" s="25" t="s">
        <v>780</v>
      </c>
      <c r="Q125" s="111"/>
      <c r="R125" s="111"/>
      <c r="S125" s="111"/>
    </row>
    <row r="126" spans="2:19" x14ac:dyDescent="0.2">
      <c r="B126" s="92">
        <v>123</v>
      </c>
      <c r="C126" s="90">
        <v>39914</v>
      </c>
      <c r="D126" s="93" t="s">
        <v>1587</v>
      </c>
      <c r="E126" s="7" t="s">
        <v>303</v>
      </c>
      <c r="H126" s="98">
        <v>5</v>
      </c>
      <c r="I126" s="22" t="s">
        <v>514</v>
      </c>
      <c r="J126" s="14">
        <v>65</v>
      </c>
      <c r="K126" s="6"/>
      <c r="N126" s="25" t="s">
        <v>887</v>
      </c>
      <c r="O126" s="25" t="s">
        <v>463</v>
      </c>
      <c r="P126" s="25" t="s">
        <v>1009</v>
      </c>
      <c r="Q126" s="111"/>
      <c r="R126" s="111"/>
      <c r="S126" s="111"/>
    </row>
    <row r="127" spans="2:19" x14ac:dyDescent="0.2">
      <c r="B127" s="92">
        <v>124</v>
      </c>
      <c r="C127" s="90">
        <v>39928</v>
      </c>
      <c r="D127" s="93" t="s">
        <v>1587</v>
      </c>
      <c r="E127" s="7" t="s">
        <v>304</v>
      </c>
      <c r="H127" s="98">
        <v>6</v>
      </c>
      <c r="I127" s="22" t="s">
        <v>514</v>
      </c>
      <c r="J127" s="14">
        <v>57</v>
      </c>
      <c r="K127" s="6"/>
      <c r="N127" s="25" t="s">
        <v>853</v>
      </c>
      <c r="O127" s="25" t="s">
        <v>887</v>
      </c>
      <c r="P127" s="25" t="s">
        <v>766</v>
      </c>
      <c r="Q127" s="111"/>
      <c r="R127" s="111"/>
      <c r="S127" s="111"/>
    </row>
    <row r="128" spans="2:19" x14ac:dyDescent="0.2">
      <c r="B128" s="92">
        <v>125</v>
      </c>
      <c r="C128" s="90">
        <v>39942</v>
      </c>
      <c r="D128" s="93" t="s">
        <v>1587</v>
      </c>
      <c r="E128" s="7" t="s">
        <v>305</v>
      </c>
      <c r="H128" s="98">
        <v>13</v>
      </c>
      <c r="I128" t="s">
        <v>507</v>
      </c>
      <c r="J128" s="14">
        <v>76</v>
      </c>
      <c r="K128" s="6"/>
      <c r="N128" s="25" t="s">
        <v>542</v>
      </c>
      <c r="O128" s="25" t="s">
        <v>484</v>
      </c>
      <c r="P128" s="25" t="s">
        <v>1003</v>
      </c>
      <c r="Q128" s="111"/>
      <c r="R128" s="111"/>
      <c r="S128" s="111"/>
    </row>
    <row r="129" spans="2:19" x14ac:dyDescent="0.2">
      <c r="B129" s="92">
        <v>126</v>
      </c>
      <c r="C129" s="90">
        <v>39956</v>
      </c>
      <c r="D129" s="93" t="s">
        <v>1587</v>
      </c>
      <c r="E129" s="7" t="s">
        <v>306</v>
      </c>
      <c r="H129" s="98">
        <v>9</v>
      </c>
      <c r="I129" t="s">
        <v>507</v>
      </c>
      <c r="J129" s="14">
        <v>38</v>
      </c>
      <c r="K129" s="6"/>
      <c r="N129" s="25" t="s">
        <v>746</v>
      </c>
      <c r="O129" s="25" t="s">
        <v>1070</v>
      </c>
      <c r="P129" s="25" t="s">
        <v>1009</v>
      </c>
      <c r="Q129" s="111"/>
      <c r="R129" s="111"/>
      <c r="S129" s="111"/>
    </row>
    <row r="130" spans="2:19" x14ac:dyDescent="0.2">
      <c r="B130" s="92">
        <v>127</v>
      </c>
      <c r="C130" s="90">
        <v>39970</v>
      </c>
      <c r="D130" s="93" t="s">
        <v>1587</v>
      </c>
      <c r="E130" s="7" t="s">
        <v>308</v>
      </c>
      <c r="H130" s="98">
        <v>3</v>
      </c>
      <c r="I130" s="22" t="s">
        <v>514</v>
      </c>
      <c r="J130" s="14">
        <v>41</v>
      </c>
      <c r="K130" s="6"/>
      <c r="N130" s="25" t="s">
        <v>780</v>
      </c>
      <c r="O130" s="25" t="s">
        <v>887</v>
      </c>
      <c r="P130" s="25" t="s">
        <v>706</v>
      </c>
      <c r="Q130" s="111"/>
      <c r="R130" s="111"/>
      <c r="S130" s="111"/>
    </row>
    <row r="131" spans="2:19" x14ac:dyDescent="0.2">
      <c r="B131" s="92">
        <v>128</v>
      </c>
      <c r="C131" s="90">
        <v>39977</v>
      </c>
      <c r="D131" s="93" t="s">
        <v>1587</v>
      </c>
      <c r="E131" s="7" t="s">
        <v>309</v>
      </c>
      <c r="H131" s="98">
        <v>1</v>
      </c>
      <c r="I131" s="22" t="s">
        <v>514</v>
      </c>
      <c r="J131" s="14">
        <v>57</v>
      </c>
      <c r="K131" s="6"/>
      <c r="N131" s="25" t="s">
        <v>759</v>
      </c>
      <c r="O131" s="25"/>
      <c r="P131" s="25"/>
      <c r="Q131" s="111"/>
      <c r="R131" s="111"/>
      <c r="S131" s="111"/>
    </row>
    <row r="132" spans="2:19" x14ac:dyDescent="0.2">
      <c r="B132" s="92">
        <v>129</v>
      </c>
      <c r="C132" s="90">
        <v>39984</v>
      </c>
      <c r="D132" s="93" t="s">
        <v>1587</v>
      </c>
      <c r="E132" s="7" t="s">
        <v>311</v>
      </c>
      <c r="H132" s="98">
        <v>15</v>
      </c>
      <c r="I132" t="s">
        <v>507</v>
      </c>
      <c r="J132" s="14">
        <v>82</v>
      </c>
      <c r="K132" s="6"/>
      <c r="N132" s="25" t="s">
        <v>542</v>
      </c>
      <c r="O132" s="25" t="s">
        <v>1070</v>
      </c>
      <c r="P132" s="25" t="s">
        <v>831</v>
      </c>
      <c r="Q132" s="111"/>
      <c r="R132" s="111"/>
      <c r="S132" s="111"/>
    </row>
    <row r="133" spans="2:19" x14ac:dyDescent="0.2">
      <c r="B133" s="92">
        <v>130</v>
      </c>
      <c r="C133" s="90">
        <v>39998</v>
      </c>
      <c r="D133" s="93" t="s">
        <v>1587</v>
      </c>
      <c r="E133" s="7" t="s">
        <v>307</v>
      </c>
      <c r="H133" s="98">
        <v>5</v>
      </c>
      <c r="I133" s="22" t="s">
        <v>514</v>
      </c>
      <c r="J133" s="14">
        <v>40</v>
      </c>
      <c r="K133" s="6"/>
      <c r="N133" s="25" t="s">
        <v>759</v>
      </c>
      <c r="O133" s="25" t="s">
        <v>759</v>
      </c>
      <c r="P133" s="25" t="s">
        <v>1070</v>
      </c>
      <c r="Q133" s="111"/>
      <c r="R133" s="111"/>
      <c r="S133" s="111"/>
    </row>
    <row r="134" spans="2:19" x14ac:dyDescent="0.2">
      <c r="B134" s="92">
        <v>131</v>
      </c>
      <c r="C134" s="90">
        <v>40012</v>
      </c>
      <c r="D134" s="93" t="s">
        <v>1587</v>
      </c>
      <c r="E134" s="7" t="s">
        <v>310</v>
      </c>
      <c r="H134" s="98">
        <v>3</v>
      </c>
      <c r="I134" s="22" t="s">
        <v>514</v>
      </c>
      <c r="J134" s="14">
        <v>31</v>
      </c>
      <c r="K134" s="6"/>
      <c r="N134" s="25" t="s">
        <v>1070</v>
      </c>
      <c r="O134" s="25" t="s">
        <v>1009</v>
      </c>
      <c r="P134" s="25" t="s">
        <v>746</v>
      </c>
      <c r="Q134" s="111"/>
      <c r="R134" s="111"/>
      <c r="S134" s="111"/>
    </row>
    <row r="135" spans="2:19" x14ac:dyDescent="0.2">
      <c r="B135" s="92">
        <v>132</v>
      </c>
      <c r="C135" s="90">
        <v>40026</v>
      </c>
      <c r="D135" s="93" t="s">
        <v>1587</v>
      </c>
      <c r="E135" s="2" t="s">
        <v>1490</v>
      </c>
      <c r="H135" s="98">
        <v>2</v>
      </c>
      <c r="I135" s="22"/>
      <c r="J135" s="14">
        <v>19</v>
      </c>
      <c r="K135" s="6"/>
      <c r="N135" s="25" t="s">
        <v>746</v>
      </c>
      <c r="O135" s="25" t="s">
        <v>1074</v>
      </c>
      <c r="P135" s="25"/>
      <c r="Q135" s="111"/>
      <c r="R135" s="111"/>
      <c r="S135" s="111"/>
    </row>
    <row r="136" spans="2:19" x14ac:dyDescent="0.2">
      <c r="B136" s="92">
        <v>133</v>
      </c>
      <c r="C136" s="90">
        <v>40040</v>
      </c>
      <c r="D136" s="93" t="s">
        <v>1587</v>
      </c>
      <c r="E136" s="7" t="s">
        <v>312</v>
      </c>
      <c r="H136" s="98">
        <v>2</v>
      </c>
      <c r="I136" t="s">
        <v>507</v>
      </c>
      <c r="J136" s="14">
        <v>25</v>
      </c>
      <c r="K136" s="6"/>
      <c r="N136" s="25" t="s">
        <v>640</v>
      </c>
      <c r="O136" s="25" t="s">
        <v>1070</v>
      </c>
      <c r="P136" s="25"/>
      <c r="Q136" s="111"/>
      <c r="R136" s="111"/>
      <c r="S136" s="111"/>
    </row>
    <row r="137" spans="2:19" x14ac:dyDescent="0.2">
      <c r="B137" s="92">
        <v>134</v>
      </c>
      <c r="C137" s="90">
        <v>40054</v>
      </c>
      <c r="D137" s="93" t="s">
        <v>1587</v>
      </c>
      <c r="E137" s="7" t="s">
        <v>313</v>
      </c>
      <c r="H137" s="98">
        <v>2</v>
      </c>
      <c r="I137" t="s">
        <v>507</v>
      </c>
      <c r="J137" s="14">
        <v>41</v>
      </c>
      <c r="K137" s="6"/>
      <c r="N137" s="25" t="s">
        <v>1070</v>
      </c>
      <c r="O137" s="25" t="s">
        <v>542</v>
      </c>
      <c r="P137" s="25"/>
      <c r="Q137" s="111"/>
      <c r="R137" s="111"/>
      <c r="S137" s="111"/>
    </row>
    <row r="138" spans="2:19" x14ac:dyDescent="0.2">
      <c r="B138" s="92">
        <v>135</v>
      </c>
      <c r="C138" s="90">
        <v>40068</v>
      </c>
      <c r="D138" s="93" t="s">
        <v>1587</v>
      </c>
      <c r="E138" s="7" t="s">
        <v>314</v>
      </c>
      <c r="H138" s="98">
        <v>8</v>
      </c>
      <c r="I138" t="s">
        <v>507</v>
      </c>
      <c r="J138" s="14">
        <v>87</v>
      </c>
      <c r="K138" s="6"/>
      <c r="N138" s="25" t="s">
        <v>1009</v>
      </c>
      <c r="O138" s="25" t="s">
        <v>766</v>
      </c>
      <c r="P138" s="25" t="s">
        <v>1009</v>
      </c>
      <c r="Q138" s="111"/>
      <c r="R138" s="111"/>
      <c r="S138" s="111"/>
    </row>
    <row r="139" spans="2:19" x14ac:dyDescent="0.2">
      <c r="B139" s="92">
        <v>136</v>
      </c>
      <c r="C139" s="90">
        <v>40082</v>
      </c>
      <c r="D139" s="93" t="s">
        <v>1587</v>
      </c>
      <c r="E139" s="7" t="s">
        <v>315</v>
      </c>
      <c r="H139" s="98">
        <v>5</v>
      </c>
      <c r="I139" t="s">
        <v>507</v>
      </c>
      <c r="J139" s="14">
        <v>91</v>
      </c>
      <c r="K139" s="6"/>
      <c r="N139" s="25" t="s">
        <v>944</v>
      </c>
      <c r="O139" s="25" t="s">
        <v>655</v>
      </c>
      <c r="P139" s="25" t="s">
        <v>622</v>
      </c>
      <c r="Q139" s="111"/>
      <c r="R139" s="111"/>
      <c r="S139" s="111"/>
    </row>
    <row r="140" spans="2:19" x14ac:dyDescent="0.2">
      <c r="B140" s="92">
        <v>137</v>
      </c>
      <c r="C140" s="90">
        <v>40096</v>
      </c>
      <c r="D140" s="93" t="s">
        <v>1587</v>
      </c>
      <c r="E140" s="7" t="s">
        <v>316</v>
      </c>
      <c r="H140" s="98">
        <v>4</v>
      </c>
      <c r="I140" t="s">
        <v>507</v>
      </c>
      <c r="J140" s="14">
        <v>111</v>
      </c>
      <c r="K140" s="6"/>
      <c r="N140" s="25" t="s">
        <v>1009</v>
      </c>
      <c r="O140" s="25" t="s">
        <v>655</v>
      </c>
      <c r="P140" s="25" t="s">
        <v>622</v>
      </c>
      <c r="Q140" s="111"/>
      <c r="R140" s="111"/>
      <c r="S140" s="111"/>
    </row>
    <row r="141" spans="2:19" x14ac:dyDescent="0.2">
      <c r="B141" s="92">
        <v>138</v>
      </c>
      <c r="C141" s="90">
        <v>40110</v>
      </c>
      <c r="D141" s="93" t="s">
        <v>1587</v>
      </c>
      <c r="E141" s="7" t="s">
        <v>317</v>
      </c>
      <c r="H141" s="98">
        <v>7</v>
      </c>
      <c r="I141" t="s">
        <v>507</v>
      </c>
      <c r="J141" s="14">
        <v>196</v>
      </c>
      <c r="K141" s="6"/>
      <c r="N141" s="25" t="s">
        <v>485</v>
      </c>
      <c r="O141" s="25" t="s">
        <v>622</v>
      </c>
      <c r="P141" s="25" t="s">
        <v>944</v>
      </c>
      <c r="Q141" s="111"/>
      <c r="R141" s="111"/>
      <c r="S141" s="111"/>
    </row>
    <row r="142" spans="2:19" x14ac:dyDescent="0.2">
      <c r="B142" s="92">
        <v>139</v>
      </c>
      <c r="C142" s="90">
        <v>40124</v>
      </c>
      <c r="D142" s="93" t="s">
        <v>1587</v>
      </c>
      <c r="E142" s="7" t="s">
        <v>318</v>
      </c>
      <c r="H142" s="98">
        <v>4</v>
      </c>
      <c r="I142" t="s">
        <v>507</v>
      </c>
      <c r="J142" s="14">
        <v>99</v>
      </c>
      <c r="K142" s="6"/>
      <c r="N142" s="25" t="s">
        <v>944</v>
      </c>
      <c r="O142" s="25" t="s">
        <v>655</v>
      </c>
      <c r="P142" s="25" t="s">
        <v>759</v>
      </c>
      <c r="Q142" s="111"/>
      <c r="R142" s="111"/>
      <c r="S142" s="111"/>
    </row>
    <row r="143" spans="2:19" x14ac:dyDescent="0.2">
      <c r="B143" s="92">
        <v>140</v>
      </c>
      <c r="C143" s="90">
        <v>40138</v>
      </c>
      <c r="D143" s="93" t="s">
        <v>1587</v>
      </c>
      <c r="E143" s="7" t="s">
        <v>319</v>
      </c>
      <c r="H143" s="98">
        <v>2</v>
      </c>
      <c r="I143" t="s">
        <v>507</v>
      </c>
      <c r="J143" s="14">
        <v>28</v>
      </c>
      <c r="K143" s="6"/>
      <c r="N143" s="25" t="s">
        <v>706</v>
      </c>
      <c r="O143" s="25" t="s">
        <v>655</v>
      </c>
      <c r="P143" s="25"/>
      <c r="Q143" s="111"/>
      <c r="R143" s="111"/>
      <c r="S143" s="111"/>
    </row>
    <row r="144" spans="2:19" x14ac:dyDescent="0.2">
      <c r="B144" s="92">
        <v>141</v>
      </c>
      <c r="C144" s="90">
        <v>40152</v>
      </c>
      <c r="D144" s="93" t="s">
        <v>1587</v>
      </c>
      <c r="E144" s="7" t="s">
        <v>320</v>
      </c>
      <c r="H144" s="98">
        <v>4</v>
      </c>
      <c r="I144" t="s">
        <v>507</v>
      </c>
      <c r="J144" s="14">
        <v>79</v>
      </c>
      <c r="K144" s="6"/>
      <c r="N144" s="25" t="s">
        <v>759</v>
      </c>
      <c r="O144" s="25" t="s">
        <v>655</v>
      </c>
      <c r="P144" s="25" t="s">
        <v>622</v>
      </c>
      <c r="Q144" s="111"/>
      <c r="R144" s="111"/>
      <c r="S144" s="111"/>
    </row>
    <row r="145" spans="2:19" x14ac:dyDescent="0.2">
      <c r="B145" s="92">
        <v>142</v>
      </c>
      <c r="C145" s="90">
        <v>40166</v>
      </c>
      <c r="D145" s="93" t="s">
        <v>1587</v>
      </c>
      <c r="E145" s="7" t="s">
        <v>321</v>
      </c>
      <c r="H145" s="98">
        <v>5</v>
      </c>
      <c r="I145" t="s">
        <v>507</v>
      </c>
      <c r="J145" s="14">
        <v>25</v>
      </c>
      <c r="K145" s="6"/>
      <c r="N145" s="25" t="s">
        <v>542</v>
      </c>
      <c r="O145" s="25" t="s">
        <v>655</v>
      </c>
      <c r="P145" s="25" t="s">
        <v>640</v>
      </c>
      <c r="Q145" s="111"/>
      <c r="R145" s="111"/>
      <c r="S145" s="111"/>
    </row>
    <row r="146" spans="2:19" x14ac:dyDescent="0.2">
      <c r="B146" s="92">
        <v>143</v>
      </c>
      <c r="C146" s="90">
        <v>40180</v>
      </c>
      <c r="D146" s="93" t="s">
        <v>1587</v>
      </c>
      <c r="E146" s="7" t="s">
        <v>322</v>
      </c>
      <c r="H146" s="98">
        <v>4</v>
      </c>
      <c r="I146" t="s">
        <v>507</v>
      </c>
      <c r="J146" s="14">
        <v>48</v>
      </c>
      <c r="K146" s="6"/>
      <c r="N146" s="25" t="s">
        <v>971</v>
      </c>
      <c r="O146" s="25" t="s">
        <v>655</v>
      </c>
      <c r="P146" s="25" t="s">
        <v>1023</v>
      </c>
      <c r="Q146" s="111"/>
      <c r="R146" s="111"/>
      <c r="S146" s="111"/>
    </row>
    <row r="147" spans="2:19" x14ac:dyDescent="0.2">
      <c r="B147" s="92">
        <v>144</v>
      </c>
      <c r="C147" s="90">
        <v>40194</v>
      </c>
      <c r="D147" s="93" t="s">
        <v>1587</v>
      </c>
      <c r="E147" s="7" t="s">
        <v>323</v>
      </c>
      <c r="H147" s="98">
        <v>6</v>
      </c>
      <c r="I147" t="s">
        <v>507</v>
      </c>
      <c r="J147" s="14">
        <v>36</v>
      </c>
      <c r="K147" s="6"/>
      <c r="N147" s="25" t="s">
        <v>759</v>
      </c>
      <c r="O147" s="25" t="s">
        <v>971</v>
      </c>
      <c r="P147" s="25" t="s">
        <v>766</v>
      </c>
      <c r="Q147" s="111"/>
      <c r="R147" s="111"/>
      <c r="S147" s="111"/>
    </row>
    <row r="148" spans="2:19" x14ac:dyDescent="0.2">
      <c r="B148" s="92">
        <v>145</v>
      </c>
      <c r="C148" s="90">
        <v>40208</v>
      </c>
      <c r="D148" s="93" t="s">
        <v>1587</v>
      </c>
      <c r="E148" s="7" t="s">
        <v>324</v>
      </c>
      <c r="H148" s="98">
        <v>6</v>
      </c>
      <c r="I148" t="s">
        <v>507</v>
      </c>
      <c r="J148" s="14">
        <v>58</v>
      </c>
      <c r="K148" s="6"/>
      <c r="N148" s="25" t="s">
        <v>944</v>
      </c>
      <c r="O148" s="25" t="s">
        <v>1009</v>
      </c>
      <c r="P148" s="25" t="s">
        <v>746</v>
      </c>
      <c r="Q148" s="111"/>
      <c r="R148" s="111"/>
      <c r="S148" s="111"/>
    </row>
    <row r="149" spans="2:19" x14ac:dyDescent="0.2">
      <c r="B149" s="92">
        <v>146</v>
      </c>
      <c r="C149" s="90">
        <v>40222</v>
      </c>
      <c r="D149" s="93" t="s">
        <v>1587</v>
      </c>
      <c r="E149" s="7" t="s">
        <v>325</v>
      </c>
      <c r="H149" s="99">
        <v>0</v>
      </c>
      <c r="I149" t="s">
        <v>507</v>
      </c>
      <c r="J149" s="14">
        <v>35</v>
      </c>
      <c r="K149" s="6"/>
      <c r="N149" s="25"/>
      <c r="O149" s="25"/>
      <c r="P149" s="25"/>
      <c r="Q149" s="111"/>
      <c r="R149" s="111"/>
      <c r="S149" s="111"/>
    </row>
    <row r="150" spans="2:19" x14ac:dyDescent="0.2">
      <c r="B150" s="92">
        <v>147</v>
      </c>
      <c r="C150" s="90">
        <v>40236</v>
      </c>
      <c r="D150" s="93" t="s">
        <v>1587</v>
      </c>
      <c r="E150" s="7" t="s">
        <v>326</v>
      </c>
      <c r="H150" s="98">
        <v>4</v>
      </c>
      <c r="I150" t="s">
        <v>507</v>
      </c>
      <c r="J150" s="14">
        <v>71</v>
      </c>
      <c r="K150" s="6"/>
      <c r="N150" s="25" t="s">
        <v>944</v>
      </c>
      <c r="O150" s="25" t="s">
        <v>706</v>
      </c>
      <c r="P150" s="25" t="s">
        <v>655</v>
      </c>
      <c r="Q150" s="111"/>
      <c r="R150" s="111"/>
      <c r="S150" s="111"/>
    </row>
    <row r="151" spans="2:19" x14ac:dyDescent="0.2">
      <c r="B151" s="92">
        <v>148</v>
      </c>
      <c r="C151" s="90">
        <v>40250</v>
      </c>
      <c r="D151" s="93" t="s">
        <v>1587</v>
      </c>
      <c r="E151" s="7" t="s">
        <v>327</v>
      </c>
      <c r="H151" s="99">
        <v>0</v>
      </c>
      <c r="I151" t="s">
        <v>507</v>
      </c>
      <c r="J151" s="14">
        <v>19</v>
      </c>
      <c r="K151" s="6"/>
      <c r="N151" s="25"/>
      <c r="O151" s="25"/>
      <c r="P151" s="25"/>
      <c r="Q151" s="111"/>
      <c r="R151" s="111"/>
      <c r="S151" s="111"/>
    </row>
    <row r="152" spans="2:19" x14ac:dyDescent="0.2">
      <c r="B152" s="92">
        <v>149</v>
      </c>
      <c r="C152" s="90">
        <v>40264</v>
      </c>
      <c r="D152" s="93" t="s">
        <v>1587</v>
      </c>
      <c r="E152" s="7" t="s">
        <v>328</v>
      </c>
      <c r="H152" s="98">
        <v>2</v>
      </c>
      <c r="I152" t="s">
        <v>507</v>
      </c>
      <c r="J152" s="14">
        <v>38</v>
      </c>
      <c r="K152" s="6"/>
      <c r="N152" s="25" t="s">
        <v>1003</v>
      </c>
      <c r="O152" s="25" t="s">
        <v>831</v>
      </c>
      <c r="P152" s="25"/>
      <c r="Q152" s="111"/>
      <c r="R152" s="111"/>
      <c r="S152" s="111"/>
    </row>
    <row r="153" spans="2:19" x14ac:dyDescent="0.2">
      <c r="B153" s="92">
        <v>150</v>
      </c>
      <c r="C153" s="90">
        <v>40278</v>
      </c>
      <c r="D153" s="93" t="s">
        <v>1587</v>
      </c>
      <c r="E153" s="7" t="s">
        <v>329</v>
      </c>
      <c r="H153" s="98">
        <v>4</v>
      </c>
      <c r="I153" t="s">
        <v>507</v>
      </c>
      <c r="J153" s="14">
        <v>48</v>
      </c>
      <c r="K153" s="6"/>
      <c r="N153" s="25" t="s">
        <v>868</v>
      </c>
      <c r="O153" s="25" t="s">
        <v>831</v>
      </c>
      <c r="P153" s="25" t="s">
        <v>759</v>
      </c>
      <c r="Q153" s="111"/>
      <c r="R153" s="111"/>
      <c r="S153" s="111"/>
    </row>
    <row r="154" spans="2:19" x14ac:dyDescent="0.2">
      <c r="B154" s="92">
        <v>151</v>
      </c>
      <c r="C154" s="90">
        <v>40292</v>
      </c>
      <c r="D154" s="93" t="s">
        <v>1587</v>
      </c>
      <c r="E154" s="7" t="s">
        <v>330</v>
      </c>
      <c r="H154" s="98">
        <v>3</v>
      </c>
      <c r="I154" t="s">
        <v>507</v>
      </c>
      <c r="J154" s="14">
        <v>31</v>
      </c>
      <c r="K154" s="6"/>
      <c r="N154" s="25" t="s">
        <v>868</v>
      </c>
      <c r="O154" s="25" t="s">
        <v>950</v>
      </c>
      <c r="P154" s="25" t="s">
        <v>642</v>
      </c>
      <c r="Q154" s="111"/>
      <c r="R154" s="111"/>
      <c r="S154" s="111"/>
    </row>
    <row r="155" spans="2:19" x14ac:dyDescent="0.2">
      <c r="B155" s="92">
        <v>152</v>
      </c>
      <c r="C155" s="90">
        <v>40306</v>
      </c>
      <c r="D155" s="93" t="s">
        <v>1587</v>
      </c>
      <c r="E155" s="7" t="s">
        <v>331</v>
      </c>
      <c r="H155" s="98">
        <v>17</v>
      </c>
      <c r="I155" t="s">
        <v>507</v>
      </c>
      <c r="J155" s="14">
        <v>197</v>
      </c>
      <c r="K155" s="6"/>
      <c r="N155" s="24" t="s">
        <v>757</v>
      </c>
      <c r="O155" s="25" t="s">
        <v>737</v>
      </c>
      <c r="P155" s="25" t="s">
        <v>542</v>
      </c>
      <c r="Q155" s="111"/>
      <c r="R155" s="111"/>
      <c r="S155" s="111"/>
    </row>
    <row r="156" spans="2:19" x14ac:dyDescent="0.2">
      <c r="B156" s="92">
        <v>153</v>
      </c>
      <c r="C156" s="90">
        <v>40320</v>
      </c>
      <c r="D156" s="93" t="s">
        <v>1587</v>
      </c>
      <c r="E156" s="7" t="s">
        <v>332</v>
      </c>
      <c r="H156" s="98">
        <v>11</v>
      </c>
      <c r="I156" t="s">
        <v>507</v>
      </c>
      <c r="J156" s="14">
        <v>84</v>
      </c>
      <c r="K156" s="6"/>
      <c r="N156" s="24" t="s">
        <v>757</v>
      </c>
      <c r="O156" s="25" t="s">
        <v>968</v>
      </c>
      <c r="P156" s="25" t="s">
        <v>627</v>
      </c>
      <c r="Q156" s="111"/>
      <c r="R156" s="111"/>
      <c r="S156" s="111"/>
    </row>
    <row r="157" spans="2:19" x14ac:dyDescent="0.2">
      <c r="B157" s="92">
        <v>154</v>
      </c>
      <c r="C157" s="90">
        <v>40334</v>
      </c>
      <c r="D157" s="93" t="s">
        <v>1587</v>
      </c>
      <c r="E157" s="7" t="s">
        <v>334</v>
      </c>
      <c r="H157" s="98">
        <v>6</v>
      </c>
      <c r="I157" t="s">
        <v>507</v>
      </c>
      <c r="J157" s="14">
        <v>73</v>
      </c>
      <c r="K157" s="6"/>
      <c r="N157" s="24" t="s">
        <v>757</v>
      </c>
      <c r="O157" s="25" t="s">
        <v>824</v>
      </c>
      <c r="P157" s="25" t="s">
        <v>655</v>
      </c>
      <c r="Q157" s="111"/>
      <c r="R157" s="111"/>
      <c r="S157" s="111"/>
    </row>
    <row r="158" spans="2:19" x14ac:dyDescent="0.2">
      <c r="B158" s="92">
        <v>155</v>
      </c>
      <c r="C158" s="90">
        <v>40348</v>
      </c>
      <c r="D158" s="93" t="s">
        <v>1587</v>
      </c>
      <c r="E158" s="7" t="s">
        <v>336</v>
      </c>
      <c r="H158" s="98">
        <v>7</v>
      </c>
      <c r="I158" t="s">
        <v>507</v>
      </c>
      <c r="J158" s="14">
        <v>41</v>
      </c>
      <c r="K158" s="6"/>
      <c r="N158" s="25" t="s">
        <v>822</v>
      </c>
      <c r="O158" s="25" t="s">
        <v>627</v>
      </c>
      <c r="P158" s="25" t="s">
        <v>868</v>
      </c>
      <c r="Q158" s="111"/>
      <c r="R158" s="111"/>
      <c r="S158" s="111"/>
    </row>
    <row r="159" spans="2:19" x14ac:dyDescent="0.2">
      <c r="B159" s="92">
        <v>156</v>
      </c>
      <c r="C159" s="90">
        <v>40332</v>
      </c>
      <c r="D159" s="93" t="s">
        <v>1587</v>
      </c>
      <c r="E159" s="7" t="s">
        <v>333</v>
      </c>
      <c r="H159" s="98">
        <v>3</v>
      </c>
      <c r="I159" t="s">
        <v>507</v>
      </c>
      <c r="J159" s="14">
        <v>30</v>
      </c>
      <c r="K159" s="6"/>
      <c r="N159" s="25" t="s">
        <v>868</v>
      </c>
      <c r="O159" s="25" t="s">
        <v>950</v>
      </c>
      <c r="P159" s="25" t="s">
        <v>952</v>
      </c>
      <c r="Q159" s="111"/>
      <c r="R159" s="111"/>
      <c r="S159" s="111"/>
    </row>
    <row r="160" spans="2:19" x14ac:dyDescent="0.2">
      <c r="B160" s="92">
        <v>157</v>
      </c>
      <c r="C160" s="90">
        <v>40346</v>
      </c>
      <c r="D160" s="93" t="s">
        <v>1587</v>
      </c>
      <c r="E160" s="7" t="s">
        <v>335</v>
      </c>
      <c r="H160" s="98">
        <v>10</v>
      </c>
      <c r="I160" t="s">
        <v>507</v>
      </c>
      <c r="J160" s="14">
        <v>52</v>
      </c>
      <c r="K160" s="6"/>
      <c r="N160" s="25" t="s">
        <v>757</v>
      </c>
      <c r="O160" s="25" t="s">
        <v>622</v>
      </c>
      <c r="P160" s="25" t="s">
        <v>868</v>
      </c>
      <c r="Q160" s="111"/>
      <c r="R160" s="111"/>
      <c r="S160" s="111"/>
    </row>
    <row r="161" spans="2:19" x14ac:dyDescent="0.2">
      <c r="B161" s="92">
        <v>158</v>
      </c>
      <c r="C161" s="90">
        <v>40425</v>
      </c>
      <c r="D161" s="93" t="s">
        <v>1587</v>
      </c>
      <c r="E161" s="7" t="s">
        <v>337</v>
      </c>
      <c r="H161" s="98">
        <v>7</v>
      </c>
      <c r="I161" t="s">
        <v>507</v>
      </c>
      <c r="J161" s="14">
        <v>61</v>
      </c>
      <c r="K161" s="6"/>
      <c r="N161" s="25" t="s">
        <v>722</v>
      </c>
      <c r="O161" s="25" t="s">
        <v>655</v>
      </c>
      <c r="P161" s="25" t="s">
        <v>824</v>
      </c>
      <c r="Q161" s="111"/>
      <c r="R161" s="111"/>
      <c r="S161" s="111"/>
    </row>
    <row r="162" spans="2:19" x14ac:dyDescent="0.2">
      <c r="B162" s="92">
        <v>159</v>
      </c>
      <c r="C162" s="90">
        <v>40439</v>
      </c>
      <c r="D162" s="93" t="s">
        <v>1587</v>
      </c>
      <c r="E162" s="7" t="s">
        <v>338</v>
      </c>
      <c r="H162" s="98">
        <v>15</v>
      </c>
      <c r="I162" t="s">
        <v>507</v>
      </c>
      <c r="J162" s="14">
        <v>400</v>
      </c>
      <c r="K162" s="6" t="s">
        <v>1573</v>
      </c>
      <c r="N162" s="24" t="s">
        <v>887</v>
      </c>
      <c r="O162" s="25" t="s">
        <v>485</v>
      </c>
      <c r="P162" s="25" t="s">
        <v>757</v>
      </c>
      <c r="Q162" s="111"/>
      <c r="R162" s="111"/>
      <c r="S162" s="111"/>
    </row>
    <row r="163" spans="2:19" x14ac:dyDescent="0.2">
      <c r="B163" s="92">
        <v>160</v>
      </c>
      <c r="C163" s="90">
        <v>40453</v>
      </c>
      <c r="D163" s="93" t="s">
        <v>1587</v>
      </c>
      <c r="E163" s="7" t="s">
        <v>339</v>
      </c>
      <c r="H163" s="98">
        <v>15</v>
      </c>
      <c r="I163" t="s">
        <v>507</v>
      </c>
      <c r="J163" s="14">
        <v>154</v>
      </c>
      <c r="K163" s="6"/>
      <c r="N163" s="24" t="s">
        <v>887</v>
      </c>
      <c r="O163" s="25" t="s">
        <v>868</v>
      </c>
      <c r="P163" s="25" t="s">
        <v>757</v>
      </c>
      <c r="Q163" s="111"/>
      <c r="R163" s="111"/>
      <c r="S163" s="111"/>
    </row>
    <row r="164" spans="2:19" x14ac:dyDescent="0.2">
      <c r="B164" s="92">
        <v>161</v>
      </c>
      <c r="C164" s="90">
        <v>40467</v>
      </c>
      <c r="D164" s="93" t="s">
        <v>1587</v>
      </c>
      <c r="E164" s="7" t="s">
        <v>340</v>
      </c>
      <c r="H164" s="98">
        <v>6</v>
      </c>
      <c r="I164" t="s">
        <v>507</v>
      </c>
      <c r="J164" s="14">
        <v>107</v>
      </c>
      <c r="K164" s="6"/>
      <c r="N164" s="24" t="s">
        <v>887</v>
      </c>
      <c r="O164" s="25" t="s">
        <v>868</v>
      </c>
      <c r="P164" s="25" t="s">
        <v>622</v>
      </c>
      <c r="Q164" s="111"/>
      <c r="R164" s="111"/>
      <c r="S164" s="111"/>
    </row>
    <row r="165" spans="2:19" x14ac:dyDescent="0.2">
      <c r="B165" s="92">
        <v>162</v>
      </c>
      <c r="C165" s="90">
        <v>40481</v>
      </c>
      <c r="D165" s="93" t="s">
        <v>1587</v>
      </c>
      <c r="E165" s="7" t="s">
        <v>341</v>
      </c>
      <c r="H165" s="98">
        <v>5</v>
      </c>
      <c r="I165" t="s">
        <v>507</v>
      </c>
      <c r="J165" s="14">
        <v>163</v>
      </c>
      <c r="K165" s="6"/>
      <c r="N165" s="25" t="s">
        <v>746</v>
      </c>
      <c r="O165" s="25" t="s">
        <v>822</v>
      </c>
      <c r="P165" s="25" t="s">
        <v>887</v>
      </c>
      <c r="Q165" s="111"/>
      <c r="R165" s="111"/>
      <c r="S165" s="111"/>
    </row>
    <row r="166" spans="2:19" x14ac:dyDescent="0.2">
      <c r="B166" s="92">
        <v>163</v>
      </c>
      <c r="C166" s="90">
        <v>40495</v>
      </c>
      <c r="D166" s="93" t="s">
        <v>1587</v>
      </c>
      <c r="E166" s="7" t="s">
        <v>342</v>
      </c>
      <c r="H166" s="98">
        <v>5</v>
      </c>
      <c r="I166" t="s">
        <v>507</v>
      </c>
      <c r="J166" s="14">
        <v>82</v>
      </c>
      <c r="K166" s="6"/>
      <c r="N166" s="25" t="s">
        <v>868</v>
      </c>
      <c r="O166" s="25" t="s">
        <v>655</v>
      </c>
      <c r="P166" s="25" t="s">
        <v>822</v>
      </c>
      <c r="Q166" s="111"/>
      <c r="R166" s="111"/>
      <c r="S166" s="111"/>
    </row>
    <row r="167" spans="2:19" x14ac:dyDescent="0.2">
      <c r="B167" s="92">
        <v>164</v>
      </c>
      <c r="C167" s="90">
        <v>40509</v>
      </c>
      <c r="D167" s="93" t="s">
        <v>1587</v>
      </c>
      <c r="E167" s="7" t="s">
        <v>343</v>
      </c>
      <c r="H167" s="98">
        <v>9</v>
      </c>
      <c r="I167" t="s">
        <v>507</v>
      </c>
      <c r="J167" s="14">
        <v>70</v>
      </c>
      <c r="K167" s="6"/>
      <c r="N167" s="25" t="s">
        <v>868</v>
      </c>
      <c r="O167" s="25" t="s">
        <v>759</v>
      </c>
      <c r="P167" s="25" t="s">
        <v>759</v>
      </c>
      <c r="Q167" s="111"/>
      <c r="R167" s="111"/>
      <c r="S167" s="111"/>
    </row>
    <row r="168" spans="2:19" x14ac:dyDescent="0.2">
      <c r="B168" s="92">
        <v>165</v>
      </c>
      <c r="C168" s="90">
        <v>40523</v>
      </c>
      <c r="D168" s="93" t="s">
        <v>1587</v>
      </c>
      <c r="E168" s="7" t="s">
        <v>344</v>
      </c>
      <c r="H168" s="98">
        <v>4</v>
      </c>
      <c r="I168" t="s">
        <v>507</v>
      </c>
      <c r="J168" s="14">
        <v>29</v>
      </c>
      <c r="K168" s="6"/>
      <c r="N168" s="25" t="s">
        <v>647</v>
      </c>
      <c r="O168" s="25" t="s">
        <v>853</v>
      </c>
      <c r="P168" s="25" t="s">
        <v>868</v>
      </c>
      <c r="Q168" s="111"/>
      <c r="R168" s="111"/>
      <c r="S168" s="111"/>
    </row>
    <row r="169" spans="2:19" x14ac:dyDescent="0.2">
      <c r="B169" s="92">
        <v>166</v>
      </c>
      <c r="C169" s="90">
        <v>40551</v>
      </c>
      <c r="D169" s="93" t="s">
        <v>1587</v>
      </c>
      <c r="E169" s="7" t="s">
        <v>345</v>
      </c>
      <c r="H169" s="98">
        <v>6</v>
      </c>
      <c r="I169" t="s">
        <v>507</v>
      </c>
      <c r="J169" s="14">
        <v>40</v>
      </c>
      <c r="K169" s="6"/>
      <c r="N169" s="25" t="s">
        <v>655</v>
      </c>
      <c r="O169" s="25" t="s">
        <v>722</v>
      </c>
      <c r="P169" s="25" t="s">
        <v>853</v>
      </c>
      <c r="Q169" s="111"/>
      <c r="R169" s="111"/>
      <c r="S169" s="111"/>
    </row>
    <row r="170" spans="2:19" x14ac:dyDescent="0.2">
      <c r="B170" s="92">
        <v>167</v>
      </c>
      <c r="C170" s="90">
        <v>40565</v>
      </c>
      <c r="D170" s="93" t="s">
        <v>1587</v>
      </c>
      <c r="E170" s="7" t="s">
        <v>346</v>
      </c>
      <c r="H170" s="98">
        <v>3</v>
      </c>
      <c r="I170" t="s">
        <v>507</v>
      </c>
      <c r="J170" s="14">
        <v>67</v>
      </c>
      <c r="K170" s="6"/>
      <c r="N170" s="25" t="s">
        <v>459</v>
      </c>
      <c r="O170" s="25" t="s">
        <v>853</v>
      </c>
      <c r="P170" s="25" t="s">
        <v>655</v>
      </c>
      <c r="Q170" s="111"/>
      <c r="R170" s="111"/>
      <c r="S170" s="111"/>
    </row>
    <row r="171" spans="2:19" x14ac:dyDescent="0.2">
      <c r="B171" s="92">
        <v>168</v>
      </c>
      <c r="C171" s="90">
        <v>40579</v>
      </c>
      <c r="D171" s="93" t="s">
        <v>1587</v>
      </c>
      <c r="E171" s="7" t="s">
        <v>347</v>
      </c>
      <c r="H171" s="98">
        <v>8</v>
      </c>
      <c r="I171" t="s">
        <v>507</v>
      </c>
      <c r="J171" s="14">
        <v>33</v>
      </c>
      <c r="K171" s="6"/>
      <c r="N171" s="25" t="s">
        <v>746</v>
      </c>
      <c r="O171" s="25" t="s">
        <v>629</v>
      </c>
      <c r="P171" s="25" t="s">
        <v>459</v>
      </c>
      <c r="Q171" s="111"/>
      <c r="R171" s="111"/>
      <c r="S171" s="111"/>
    </row>
    <row r="172" spans="2:19" x14ac:dyDescent="0.2">
      <c r="B172" s="92">
        <v>169</v>
      </c>
      <c r="C172" s="90">
        <v>40593</v>
      </c>
      <c r="D172" s="93" t="s">
        <v>1587</v>
      </c>
      <c r="E172" s="7" t="s">
        <v>348</v>
      </c>
      <c r="H172" s="98">
        <v>2</v>
      </c>
      <c r="I172" t="s">
        <v>507</v>
      </c>
      <c r="J172" s="14">
        <v>35</v>
      </c>
      <c r="K172" s="6"/>
      <c r="N172" s="25" t="s">
        <v>847</v>
      </c>
      <c r="O172" s="25" t="s">
        <v>629</v>
      </c>
      <c r="P172" s="25"/>
      <c r="Q172" s="111"/>
      <c r="R172" s="111"/>
      <c r="S172" s="111"/>
    </row>
    <row r="173" spans="2:19" x14ac:dyDescent="0.2">
      <c r="B173" s="92">
        <v>170</v>
      </c>
      <c r="C173" s="90">
        <v>40607</v>
      </c>
      <c r="D173" s="93" t="s">
        <v>1587</v>
      </c>
      <c r="E173" s="7" t="s">
        <v>349</v>
      </c>
      <c r="H173" s="98">
        <v>4</v>
      </c>
      <c r="I173" t="s">
        <v>507</v>
      </c>
      <c r="J173" s="14">
        <v>29</v>
      </c>
      <c r="K173" s="6"/>
      <c r="N173" s="25" t="s">
        <v>822</v>
      </c>
      <c r="O173" s="25" t="s">
        <v>824</v>
      </c>
      <c r="P173" s="25" t="s">
        <v>459</v>
      </c>
      <c r="Q173" s="111"/>
      <c r="R173" s="111"/>
      <c r="S173" s="111"/>
    </row>
    <row r="174" spans="2:19" x14ac:dyDescent="0.2">
      <c r="B174" s="92">
        <v>171</v>
      </c>
      <c r="C174" s="90">
        <v>40621</v>
      </c>
      <c r="D174" s="93" t="s">
        <v>1587</v>
      </c>
      <c r="E174" s="7" t="s">
        <v>350</v>
      </c>
      <c r="H174" s="98">
        <v>3</v>
      </c>
      <c r="I174" t="s">
        <v>507</v>
      </c>
      <c r="J174" s="14">
        <v>17</v>
      </c>
      <c r="K174" s="6"/>
      <c r="N174" s="25" t="s">
        <v>792</v>
      </c>
      <c r="O174" s="25" t="s">
        <v>542</v>
      </c>
      <c r="P174" s="25" t="s">
        <v>459</v>
      </c>
      <c r="Q174" s="111"/>
      <c r="R174" s="111"/>
      <c r="S174" s="111"/>
    </row>
    <row r="175" spans="2:19" x14ac:dyDescent="0.2">
      <c r="B175" s="92">
        <v>172</v>
      </c>
      <c r="C175" s="90">
        <v>40635</v>
      </c>
      <c r="D175" s="93" t="s">
        <v>1587</v>
      </c>
      <c r="E175" s="7" t="s">
        <v>351</v>
      </c>
      <c r="H175" s="98">
        <v>6</v>
      </c>
      <c r="I175" t="s">
        <v>507</v>
      </c>
      <c r="J175" s="14">
        <v>41</v>
      </c>
      <c r="K175" s="6"/>
      <c r="N175" s="25" t="s">
        <v>542</v>
      </c>
      <c r="O175" s="25" t="s">
        <v>655</v>
      </c>
      <c r="P175" s="25" t="s">
        <v>463</v>
      </c>
      <c r="Q175" s="111"/>
      <c r="R175" s="111"/>
      <c r="S175" s="111"/>
    </row>
    <row r="176" spans="2:19" x14ac:dyDescent="0.2">
      <c r="B176" s="92">
        <v>173</v>
      </c>
      <c r="C176" s="90">
        <v>40649</v>
      </c>
      <c r="D176" s="93" t="s">
        <v>1587</v>
      </c>
      <c r="E176" s="7" t="s">
        <v>352</v>
      </c>
      <c r="H176" s="98">
        <v>4</v>
      </c>
      <c r="I176" t="s">
        <v>507</v>
      </c>
      <c r="J176" s="14">
        <v>20</v>
      </c>
      <c r="K176" s="6"/>
      <c r="N176" s="25" t="s">
        <v>655</v>
      </c>
      <c r="O176" s="25" t="s">
        <v>706</v>
      </c>
      <c r="P176" s="25" t="s">
        <v>697</v>
      </c>
      <c r="Q176" s="111"/>
      <c r="R176" s="111"/>
      <c r="S176" s="111"/>
    </row>
    <row r="177" spans="2:19" x14ac:dyDescent="0.2">
      <c r="B177" s="92">
        <v>174</v>
      </c>
      <c r="C177" s="90">
        <v>40663</v>
      </c>
      <c r="D177" s="93" t="s">
        <v>1587</v>
      </c>
      <c r="E177" s="7" t="s">
        <v>353</v>
      </c>
      <c r="H177" s="98">
        <v>9</v>
      </c>
      <c r="I177" t="s">
        <v>507</v>
      </c>
      <c r="J177" s="14">
        <v>25</v>
      </c>
      <c r="K177" s="6"/>
      <c r="N177" s="25" t="s">
        <v>697</v>
      </c>
      <c r="O177" s="25" t="s">
        <v>722</v>
      </c>
      <c r="P177" s="25" t="s">
        <v>485</v>
      </c>
      <c r="Q177" s="111"/>
      <c r="R177" s="111"/>
      <c r="S177" s="111"/>
    </row>
    <row r="178" spans="2:19" x14ac:dyDescent="0.2">
      <c r="B178" s="92">
        <v>175</v>
      </c>
      <c r="C178" s="90">
        <v>40677</v>
      </c>
      <c r="D178" s="93" t="s">
        <v>1587</v>
      </c>
      <c r="E178" s="7" t="s">
        <v>354</v>
      </c>
      <c r="H178" s="98">
        <v>6</v>
      </c>
      <c r="I178" t="s">
        <v>507</v>
      </c>
      <c r="J178" s="14">
        <v>36</v>
      </c>
      <c r="K178" s="6"/>
      <c r="N178" s="25" t="s">
        <v>697</v>
      </c>
      <c r="O178" s="25" t="s">
        <v>629</v>
      </c>
      <c r="P178" s="25" t="s">
        <v>655</v>
      </c>
      <c r="Q178" s="111"/>
      <c r="R178" s="111"/>
      <c r="S178" s="111"/>
    </row>
    <row r="179" spans="2:19" x14ac:dyDescent="0.2">
      <c r="B179" s="92">
        <v>176</v>
      </c>
      <c r="C179" s="90">
        <v>40691</v>
      </c>
      <c r="D179" s="93" t="s">
        <v>1587</v>
      </c>
      <c r="E179" s="7" t="s">
        <v>355</v>
      </c>
      <c r="H179" s="98">
        <v>2</v>
      </c>
      <c r="I179" t="s">
        <v>507</v>
      </c>
      <c r="J179" s="14">
        <v>25</v>
      </c>
      <c r="K179" s="6"/>
      <c r="N179" s="25" t="s">
        <v>629</v>
      </c>
      <c r="O179" s="25" t="s">
        <v>746</v>
      </c>
      <c r="P179" s="25"/>
      <c r="Q179" s="111"/>
      <c r="R179" s="111"/>
      <c r="S179" s="111"/>
    </row>
    <row r="180" spans="2:19" x14ac:dyDescent="0.2">
      <c r="B180" s="92">
        <v>177</v>
      </c>
      <c r="C180" s="90">
        <v>40705</v>
      </c>
      <c r="D180" s="93" t="s">
        <v>1587</v>
      </c>
      <c r="E180" s="7" t="s">
        <v>357</v>
      </c>
      <c r="H180" s="98">
        <v>4</v>
      </c>
      <c r="I180" t="s">
        <v>507</v>
      </c>
      <c r="J180" s="14">
        <v>38</v>
      </c>
      <c r="K180" s="6"/>
      <c r="N180" s="25" t="s">
        <v>794</v>
      </c>
      <c r="O180" s="25" t="s">
        <v>629</v>
      </c>
      <c r="P180" s="25" t="s">
        <v>655</v>
      </c>
      <c r="Q180" s="111"/>
      <c r="R180" s="111"/>
      <c r="S180" s="111"/>
    </row>
    <row r="181" spans="2:19" x14ac:dyDescent="0.2">
      <c r="B181" s="92">
        <v>178</v>
      </c>
      <c r="C181" s="90">
        <v>40719</v>
      </c>
      <c r="D181" s="93" t="s">
        <v>1587</v>
      </c>
      <c r="E181" s="7" t="s">
        <v>359</v>
      </c>
      <c r="H181" s="98">
        <v>7</v>
      </c>
      <c r="I181" t="s">
        <v>507</v>
      </c>
      <c r="J181" s="14">
        <v>46</v>
      </c>
      <c r="K181" s="6"/>
      <c r="N181" s="25" t="s">
        <v>627</v>
      </c>
      <c r="O181" s="25" t="s">
        <v>796</v>
      </c>
      <c r="P181" s="25" t="s">
        <v>792</v>
      </c>
      <c r="Q181" s="111"/>
      <c r="R181" s="111"/>
      <c r="S181" s="111"/>
    </row>
    <row r="182" spans="2:19" x14ac:dyDescent="0.2">
      <c r="B182" s="92">
        <v>179</v>
      </c>
      <c r="C182" s="90">
        <v>40703</v>
      </c>
      <c r="D182" s="93" t="s">
        <v>1587</v>
      </c>
      <c r="E182" s="7" t="s">
        <v>356</v>
      </c>
      <c r="H182" s="98">
        <v>5</v>
      </c>
      <c r="I182" t="s">
        <v>507</v>
      </c>
      <c r="J182" s="14">
        <v>22</v>
      </c>
      <c r="K182" s="6"/>
      <c r="N182" s="25" t="s">
        <v>794</v>
      </c>
      <c r="O182" s="25" t="s">
        <v>792</v>
      </c>
      <c r="P182" s="25" t="s">
        <v>627</v>
      </c>
      <c r="Q182" s="111"/>
      <c r="R182" s="111"/>
      <c r="S182" s="111"/>
    </row>
    <row r="183" spans="2:19" x14ac:dyDescent="0.2">
      <c r="B183" s="92">
        <v>180</v>
      </c>
      <c r="C183" s="90">
        <v>40717</v>
      </c>
      <c r="D183" s="93" t="s">
        <v>1587</v>
      </c>
      <c r="E183" s="7" t="s">
        <v>358</v>
      </c>
      <c r="H183" s="98">
        <v>1</v>
      </c>
      <c r="I183" t="s">
        <v>507</v>
      </c>
      <c r="J183" s="14">
        <v>65</v>
      </c>
      <c r="K183" s="6"/>
      <c r="N183" s="25" t="s">
        <v>787</v>
      </c>
      <c r="O183" s="25"/>
      <c r="P183" s="25"/>
      <c r="Q183" s="111"/>
      <c r="R183" s="111"/>
      <c r="S183" s="111"/>
    </row>
    <row r="184" spans="2:19" x14ac:dyDescent="0.2">
      <c r="B184" s="92">
        <v>181</v>
      </c>
      <c r="C184" s="90">
        <v>40789</v>
      </c>
      <c r="D184" s="93" t="s">
        <v>1587</v>
      </c>
      <c r="E184" s="7" t="s">
        <v>360</v>
      </c>
      <c r="H184" s="98">
        <v>6</v>
      </c>
      <c r="I184" t="s">
        <v>507</v>
      </c>
      <c r="J184" s="14">
        <v>51</v>
      </c>
      <c r="K184" s="6"/>
      <c r="N184" s="25" t="s">
        <v>655</v>
      </c>
      <c r="O184" s="25" t="s">
        <v>697</v>
      </c>
      <c r="P184" s="25" t="s">
        <v>485</v>
      </c>
      <c r="Q184" s="111"/>
      <c r="R184" s="111"/>
      <c r="S184" s="111"/>
    </row>
    <row r="185" spans="2:19" x14ac:dyDescent="0.2">
      <c r="B185" s="92">
        <v>182</v>
      </c>
      <c r="C185" s="90">
        <v>40803</v>
      </c>
      <c r="D185" s="93" t="s">
        <v>1587</v>
      </c>
      <c r="E185" s="7" t="s">
        <v>361</v>
      </c>
      <c r="H185" s="98">
        <v>3</v>
      </c>
      <c r="I185" t="s">
        <v>507</v>
      </c>
      <c r="J185" s="14">
        <v>33</v>
      </c>
      <c r="K185" s="6"/>
      <c r="N185" s="25" t="s">
        <v>775</v>
      </c>
      <c r="O185" s="25" t="s">
        <v>777</v>
      </c>
      <c r="P185" s="25" t="s">
        <v>459</v>
      </c>
      <c r="Q185" s="111"/>
      <c r="R185" s="111"/>
      <c r="S185" s="111"/>
    </row>
    <row r="186" spans="2:19" x14ac:dyDescent="0.2">
      <c r="B186" s="92">
        <v>183</v>
      </c>
      <c r="C186" s="90">
        <v>40817</v>
      </c>
      <c r="D186" s="93" t="s">
        <v>1587</v>
      </c>
      <c r="E186" s="7" t="s">
        <v>1491</v>
      </c>
      <c r="H186" s="98">
        <v>2</v>
      </c>
      <c r="I186" t="s">
        <v>507</v>
      </c>
      <c r="J186" s="14">
        <v>18</v>
      </c>
      <c r="K186" s="6"/>
      <c r="N186" s="25" t="s">
        <v>627</v>
      </c>
      <c r="O186" s="25" t="s">
        <v>685</v>
      </c>
      <c r="P186" s="25"/>
      <c r="Q186" s="111"/>
      <c r="R186" s="111"/>
      <c r="S186" s="111"/>
    </row>
    <row r="187" spans="2:19" x14ac:dyDescent="0.2">
      <c r="B187" s="92">
        <v>184</v>
      </c>
      <c r="C187" s="90">
        <v>40831</v>
      </c>
      <c r="D187" s="93" t="s">
        <v>1587</v>
      </c>
      <c r="E187" s="7" t="s">
        <v>362</v>
      </c>
      <c r="H187" s="98">
        <v>1</v>
      </c>
      <c r="I187" t="s">
        <v>507</v>
      </c>
      <c r="J187" s="14">
        <v>20</v>
      </c>
      <c r="K187" s="6"/>
      <c r="N187" s="25" t="s">
        <v>771</v>
      </c>
      <c r="O187" s="25"/>
      <c r="P187" s="25"/>
      <c r="Q187" s="111"/>
      <c r="R187" s="111"/>
      <c r="S187" s="111"/>
    </row>
    <row r="188" spans="2:19" x14ac:dyDescent="0.2">
      <c r="B188" s="92">
        <v>185</v>
      </c>
      <c r="C188" s="90">
        <v>40845</v>
      </c>
      <c r="D188" s="93" t="s">
        <v>1587</v>
      </c>
      <c r="E188" s="7" t="s">
        <v>363</v>
      </c>
      <c r="H188" s="98">
        <v>4</v>
      </c>
      <c r="I188" t="s">
        <v>507</v>
      </c>
      <c r="J188" s="14">
        <v>17</v>
      </c>
      <c r="K188" s="6"/>
      <c r="N188" s="25" t="s">
        <v>485</v>
      </c>
      <c r="O188" s="25" t="s">
        <v>655</v>
      </c>
      <c r="P188" s="25" t="s">
        <v>766</v>
      </c>
      <c r="Q188" s="111"/>
      <c r="R188" s="111"/>
      <c r="S188" s="111"/>
    </row>
    <row r="189" spans="2:19" x14ac:dyDescent="0.2">
      <c r="B189" s="92">
        <v>186</v>
      </c>
      <c r="C189" s="90">
        <v>40859</v>
      </c>
      <c r="D189" s="93" t="s">
        <v>1587</v>
      </c>
      <c r="E189" s="7" t="s">
        <v>364</v>
      </c>
      <c r="H189" s="98">
        <v>1</v>
      </c>
      <c r="I189" t="s">
        <v>507</v>
      </c>
      <c r="J189" s="14">
        <v>14</v>
      </c>
      <c r="K189" s="6"/>
      <c r="N189" s="25" t="s">
        <v>748</v>
      </c>
      <c r="O189" s="25"/>
      <c r="P189" s="25"/>
      <c r="Q189" s="111"/>
      <c r="R189" s="111"/>
      <c r="S189" s="111"/>
    </row>
    <row r="190" spans="2:19" x14ac:dyDescent="0.2">
      <c r="B190" s="92">
        <v>187</v>
      </c>
      <c r="C190" s="90">
        <v>40873</v>
      </c>
      <c r="D190" s="93" t="s">
        <v>1587</v>
      </c>
      <c r="E190" s="7" t="s">
        <v>365</v>
      </c>
      <c r="H190" s="98">
        <v>1</v>
      </c>
      <c r="I190" t="s">
        <v>507</v>
      </c>
      <c r="J190" s="14">
        <v>21</v>
      </c>
      <c r="K190" s="6"/>
      <c r="N190" s="25" t="s">
        <v>763</v>
      </c>
      <c r="O190" s="25"/>
      <c r="P190" s="25"/>
      <c r="Q190" s="111"/>
      <c r="R190" s="111"/>
      <c r="S190" s="111"/>
    </row>
    <row r="191" spans="2:19" x14ac:dyDescent="0.2">
      <c r="B191" s="92">
        <v>188</v>
      </c>
      <c r="C191" s="90">
        <v>40978</v>
      </c>
      <c r="D191" s="93" t="s">
        <v>1587</v>
      </c>
      <c r="E191" s="7" t="s">
        <v>366</v>
      </c>
      <c r="H191" s="98">
        <v>10</v>
      </c>
      <c r="I191" t="s">
        <v>507</v>
      </c>
      <c r="J191" s="14">
        <v>95</v>
      </c>
      <c r="K191" s="6"/>
      <c r="N191" s="25" t="s">
        <v>757</v>
      </c>
      <c r="O191" s="25" t="s">
        <v>759</v>
      </c>
      <c r="P191" s="25" t="s">
        <v>683</v>
      </c>
      <c r="Q191" s="111"/>
      <c r="R191" s="111"/>
      <c r="S191" s="111"/>
    </row>
    <row r="192" spans="2:19" x14ac:dyDescent="0.2">
      <c r="B192" s="92">
        <v>189</v>
      </c>
      <c r="C192" s="90">
        <v>41006</v>
      </c>
      <c r="D192" s="93" t="s">
        <v>1587</v>
      </c>
      <c r="E192" s="7" t="s">
        <v>367</v>
      </c>
      <c r="H192" s="98">
        <v>10</v>
      </c>
      <c r="I192" t="s">
        <v>507</v>
      </c>
      <c r="J192" s="14">
        <v>37</v>
      </c>
      <c r="K192" s="6"/>
      <c r="N192" s="25" t="s">
        <v>709</v>
      </c>
      <c r="O192" s="25" t="s">
        <v>650</v>
      </c>
      <c r="P192" s="25" t="s">
        <v>722</v>
      </c>
      <c r="Q192" s="111"/>
      <c r="R192" s="111"/>
      <c r="S192" s="111"/>
    </row>
    <row r="193" spans="2:19" x14ac:dyDescent="0.2">
      <c r="B193" s="92">
        <v>190</v>
      </c>
      <c r="C193" s="90">
        <v>41034</v>
      </c>
      <c r="D193" s="93" t="s">
        <v>1587</v>
      </c>
      <c r="E193" s="7" t="s">
        <v>368</v>
      </c>
      <c r="H193" s="98">
        <v>6</v>
      </c>
      <c r="I193" t="s">
        <v>507</v>
      </c>
      <c r="J193" s="14">
        <v>25</v>
      </c>
      <c r="K193" s="6"/>
      <c r="N193" s="25" t="s">
        <v>683</v>
      </c>
      <c r="O193" s="25" t="s">
        <v>722</v>
      </c>
      <c r="P193" s="25" t="s">
        <v>720</v>
      </c>
      <c r="Q193" s="111"/>
      <c r="R193" s="111"/>
      <c r="S193" s="111"/>
    </row>
    <row r="194" spans="2:19" x14ac:dyDescent="0.2">
      <c r="B194" s="92">
        <v>191</v>
      </c>
      <c r="C194" s="90">
        <v>41062</v>
      </c>
      <c r="D194" s="93" t="s">
        <v>1587</v>
      </c>
      <c r="E194" s="7" t="s">
        <v>369</v>
      </c>
      <c r="H194" s="98">
        <v>5</v>
      </c>
      <c r="I194" t="s">
        <v>507</v>
      </c>
      <c r="J194" s="14">
        <v>58</v>
      </c>
      <c r="K194" s="6"/>
      <c r="N194" s="25" t="s">
        <v>737</v>
      </c>
      <c r="O194" s="25" t="s">
        <v>730</v>
      </c>
      <c r="P194" s="25" t="s">
        <v>706</v>
      </c>
      <c r="Q194" s="111"/>
      <c r="R194" s="111"/>
      <c r="S194" s="111"/>
    </row>
    <row r="195" spans="2:19" x14ac:dyDescent="0.2">
      <c r="B195" s="92">
        <v>192</v>
      </c>
      <c r="C195" s="90">
        <v>41067</v>
      </c>
      <c r="D195" s="93" t="s">
        <v>1587</v>
      </c>
      <c r="E195" s="7" t="s">
        <v>370</v>
      </c>
      <c r="H195" s="98">
        <v>2</v>
      </c>
      <c r="I195" t="s">
        <v>507</v>
      </c>
      <c r="J195" s="14">
        <v>9</v>
      </c>
      <c r="K195" s="6"/>
      <c r="N195" s="25" t="s">
        <v>671</v>
      </c>
      <c r="O195" s="25" t="s">
        <v>730</v>
      </c>
      <c r="P195" s="25"/>
      <c r="Q195" s="111"/>
      <c r="R195" s="111"/>
      <c r="S195" s="111"/>
    </row>
    <row r="196" spans="2:19" x14ac:dyDescent="0.2">
      <c r="B196" s="92">
        <v>193</v>
      </c>
      <c r="C196" s="90">
        <v>41125</v>
      </c>
      <c r="D196" s="93" t="s">
        <v>1587</v>
      </c>
      <c r="E196" s="7" t="s">
        <v>371</v>
      </c>
      <c r="H196" s="98">
        <v>1</v>
      </c>
      <c r="I196" t="s">
        <v>507</v>
      </c>
      <c r="J196" s="14">
        <v>14</v>
      </c>
      <c r="K196" s="6"/>
      <c r="N196" s="25" t="s">
        <v>728</v>
      </c>
      <c r="O196" s="25"/>
      <c r="P196" s="25"/>
      <c r="Q196" s="111"/>
      <c r="R196" s="111"/>
      <c r="S196" s="111"/>
    </row>
    <row r="197" spans="2:19" x14ac:dyDescent="0.2">
      <c r="B197" s="92">
        <v>194</v>
      </c>
      <c r="C197" s="90">
        <v>41153</v>
      </c>
      <c r="D197" s="93" t="s">
        <v>1587</v>
      </c>
      <c r="E197" s="2" t="s">
        <v>1492</v>
      </c>
      <c r="H197" s="98">
        <v>5</v>
      </c>
      <c r="I197" t="s">
        <v>507</v>
      </c>
      <c r="J197" s="14">
        <v>31</v>
      </c>
      <c r="K197" s="6"/>
      <c r="N197" s="25" t="s">
        <v>671</v>
      </c>
      <c r="O197" s="25" t="s">
        <v>683</v>
      </c>
      <c r="P197" s="25" t="s">
        <v>655</v>
      </c>
      <c r="Q197" s="111"/>
      <c r="R197" s="111"/>
      <c r="S197" s="111"/>
    </row>
    <row r="198" spans="2:19" x14ac:dyDescent="0.2">
      <c r="B198" s="92">
        <v>195</v>
      </c>
      <c r="C198" s="90">
        <v>41181</v>
      </c>
      <c r="D198" s="93" t="s">
        <v>1587</v>
      </c>
      <c r="E198" s="7" t="s">
        <v>372</v>
      </c>
      <c r="H198" s="98">
        <v>5</v>
      </c>
      <c r="I198" t="s">
        <v>507</v>
      </c>
      <c r="J198" s="14">
        <v>67</v>
      </c>
      <c r="K198" s="6"/>
      <c r="N198" s="25" t="s">
        <v>671</v>
      </c>
      <c r="O198" s="25" t="s">
        <v>716</v>
      </c>
      <c r="P198" s="25" t="s">
        <v>720</v>
      </c>
      <c r="Q198" s="111"/>
      <c r="R198" s="111"/>
      <c r="S198" s="111"/>
    </row>
    <row r="199" spans="2:19" x14ac:dyDescent="0.2">
      <c r="B199" s="92">
        <v>196</v>
      </c>
      <c r="C199" s="90">
        <v>41216</v>
      </c>
      <c r="D199" s="93" t="s">
        <v>1587</v>
      </c>
      <c r="E199" s="7" t="s">
        <v>373</v>
      </c>
      <c r="H199" s="98">
        <v>8</v>
      </c>
      <c r="I199" t="s">
        <v>507</v>
      </c>
      <c r="J199" s="14">
        <v>71</v>
      </c>
      <c r="K199" s="6"/>
      <c r="N199" s="25" t="s">
        <v>681</v>
      </c>
      <c r="O199" s="25" t="s">
        <v>632</v>
      </c>
      <c r="P199" s="25" t="s">
        <v>709</v>
      </c>
      <c r="Q199" s="111"/>
      <c r="R199" s="111"/>
      <c r="S199" s="111"/>
    </row>
    <row r="200" spans="2:19" x14ac:dyDescent="0.2">
      <c r="B200" s="92">
        <v>197</v>
      </c>
      <c r="C200" s="90">
        <v>41183</v>
      </c>
      <c r="D200" s="93" t="s">
        <v>1587</v>
      </c>
      <c r="E200" s="2" t="s">
        <v>1493</v>
      </c>
      <c r="H200" s="98">
        <v>6</v>
      </c>
      <c r="I200" t="s">
        <v>507</v>
      </c>
      <c r="J200" s="14">
        <v>24</v>
      </c>
      <c r="K200" s="6"/>
      <c r="N200" s="25" t="s">
        <v>668</v>
      </c>
      <c r="O200" s="25" t="s">
        <v>702</v>
      </c>
      <c r="P200" s="25" t="s">
        <v>463</v>
      </c>
      <c r="Q200" s="111"/>
      <c r="R200" s="111"/>
      <c r="S200" s="111"/>
    </row>
    <row r="201" spans="2:19" x14ac:dyDescent="0.2">
      <c r="B201" s="92">
        <v>198</v>
      </c>
      <c r="C201" s="90">
        <v>41279</v>
      </c>
      <c r="D201" s="93" t="s">
        <v>1587</v>
      </c>
      <c r="E201" s="7" t="s">
        <v>374</v>
      </c>
      <c r="H201" s="98">
        <v>9</v>
      </c>
      <c r="I201" t="s">
        <v>1624</v>
      </c>
      <c r="J201" s="14">
        <v>36</v>
      </c>
      <c r="K201" s="6"/>
      <c r="N201" s="25" t="s">
        <v>542</v>
      </c>
      <c r="O201" s="25" t="s">
        <v>647</v>
      </c>
      <c r="P201" s="25" t="s">
        <v>697</v>
      </c>
      <c r="Q201" s="111"/>
      <c r="R201" s="111"/>
      <c r="S201" s="111"/>
    </row>
    <row r="202" spans="2:19" x14ac:dyDescent="0.2">
      <c r="B202" s="92">
        <v>199</v>
      </c>
      <c r="C202" s="90">
        <v>41307</v>
      </c>
      <c r="D202" s="93" t="s">
        <v>1587</v>
      </c>
      <c r="E202" s="7" t="s">
        <v>375</v>
      </c>
      <c r="H202" s="98">
        <v>6</v>
      </c>
      <c r="I202" t="s">
        <v>507</v>
      </c>
      <c r="J202" s="14">
        <v>37</v>
      </c>
      <c r="K202" s="6"/>
      <c r="N202" s="25" t="s">
        <v>647</v>
      </c>
      <c r="O202" s="25" t="s">
        <v>685</v>
      </c>
      <c r="P202" s="25" t="s">
        <v>683</v>
      </c>
      <c r="Q202" s="111"/>
      <c r="R202" s="111"/>
      <c r="S202" s="111"/>
    </row>
    <row r="203" spans="2:19" x14ac:dyDescent="0.2">
      <c r="B203" s="92">
        <v>200</v>
      </c>
      <c r="C203" s="90">
        <v>41335</v>
      </c>
      <c r="D203" s="93" t="s">
        <v>1587</v>
      </c>
      <c r="E203" s="7" t="s">
        <v>376</v>
      </c>
      <c r="H203" s="98">
        <v>5</v>
      </c>
      <c r="I203" t="s">
        <v>507</v>
      </c>
      <c r="J203" s="14">
        <v>34</v>
      </c>
      <c r="K203" s="6"/>
      <c r="N203" s="25" t="s">
        <v>671</v>
      </c>
      <c r="O203" s="25" t="s">
        <v>679</v>
      </c>
      <c r="P203" s="25"/>
      <c r="Q203" s="111"/>
      <c r="R203" s="111"/>
      <c r="S203" s="111"/>
    </row>
    <row r="204" spans="2:19" x14ac:dyDescent="0.2">
      <c r="B204" s="92">
        <v>201</v>
      </c>
      <c r="C204" s="90">
        <v>41370</v>
      </c>
      <c r="D204" s="93" t="s">
        <v>1587</v>
      </c>
      <c r="E204" s="7" t="s">
        <v>377</v>
      </c>
      <c r="H204" s="98">
        <v>2</v>
      </c>
      <c r="I204" t="s">
        <v>507</v>
      </c>
      <c r="J204" s="14">
        <v>12</v>
      </c>
      <c r="K204" s="6"/>
      <c r="N204" s="25" t="s">
        <v>592</v>
      </c>
      <c r="O204" s="25" t="s">
        <v>671</v>
      </c>
      <c r="P204" s="25"/>
      <c r="Q204" s="111"/>
      <c r="R204" s="111"/>
      <c r="S204" s="111"/>
    </row>
    <row r="205" spans="2:19" x14ac:dyDescent="0.2">
      <c r="B205" s="92">
        <v>202</v>
      </c>
      <c r="C205" s="90">
        <v>41398</v>
      </c>
      <c r="D205" s="93" t="s">
        <v>1587</v>
      </c>
      <c r="E205" s="7" t="s">
        <v>378</v>
      </c>
      <c r="H205" s="98">
        <v>1</v>
      </c>
      <c r="I205" t="s">
        <v>507</v>
      </c>
      <c r="J205" s="14">
        <v>6</v>
      </c>
      <c r="K205" s="6"/>
      <c r="N205" s="25" t="s">
        <v>461</v>
      </c>
      <c r="O205" s="25"/>
      <c r="P205" s="25"/>
      <c r="Q205" s="111"/>
      <c r="R205" s="111"/>
      <c r="S205" s="111"/>
    </row>
    <row r="206" spans="2:19" x14ac:dyDescent="0.2">
      <c r="B206" s="92">
        <v>203</v>
      </c>
      <c r="C206" s="90">
        <v>41538</v>
      </c>
      <c r="D206" s="93" t="s">
        <v>1587</v>
      </c>
      <c r="E206" s="7" t="s">
        <v>379</v>
      </c>
      <c r="H206" s="98">
        <v>10</v>
      </c>
      <c r="I206" t="s">
        <v>507</v>
      </c>
      <c r="J206" s="14">
        <v>88</v>
      </c>
      <c r="K206" s="6"/>
      <c r="N206" s="25" t="s">
        <v>552</v>
      </c>
      <c r="O206" s="25" t="s">
        <v>652</v>
      </c>
      <c r="P206" s="25" t="s">
        <v>459</v>
      </c>
      <c r="Q206" s="111"/>
      <c r="R206" s="111"/>
      <c r="S206" s="111"/>
    </row>
    <row r="207" spans="2:19" x14ac:dyDescent="0.2">
      <c r="B207" s="92">
        <v>204</v>
      </c>
      <c r="C207" s="90">
        <v>41566</v>
      </c>
      <c r="D207" s="93" t="s">
        <v>1587</v>
      </c>
      <c r="E207" s="7" t="s">
        <v>380</v>
      </c>
      <c r="H207" s="98">
        <v>5</v>
      </c>
      <c r="I207" t="s">
        <v>1624</v>
      </c>
      <c r="J207" s="14">
        <v>20</v>
      </c>
      <c r="K207" s="6"/>
      <c r="N207" s="25" t="s">
        <v>652</v>
      </c>
      <c r="O207" s="25" t="s">
        <v>650</v>
      </c>
      <c r="P207" s="25" t="s">
        <v>552</v>
      </c>
      <c r="Q207" s="111"/>
      <c r="R207" s="111"/>
      <c r="S207" s="111"/>
    </row>
    <row r="208" spans="2:19" x14ac:dyDescent="0.2">
      <c r="B208" s="92">
        <v>205</v>
      </c>
      <c r="C208" s="90">
        <v>41601</v>
      </c>
      <c r="D208" s="93" t="s">
        <v>1587</v>
      </c>
      <c r="E208" s="7" t="s">
        <v>381</v>
      </c>
      <c r="H208" s="98">
        <v>6</v>
      </c>
      <c r="I208" t="s">
        <v>1624</v>
      </c>
      <c r="J208" s="14">
        <v>31</v>
      </c>
      <c r="K208" s="6"/>
      <c r="N208" s="25" t="s">
        <v>640</v>
      </c>
      <c r="O208" s="25" t="s">
        <v>642</v>
      </c>
      <c r="P208" s="25" t="s">
        <v>635</v>
      </c>
      <c r="Q208" s="111"/>
      <c r="R208" s="111"/>
      <c r="S208" s="111"/>
    </row>
    <row r="209" spans="2:19" x14ac:dyDescent="0.2">
      <c r="B209" s="92">
        <v>206</v>
      </c>
      <c r="C209" s="90">
        <v>41629</v>
      </c>
      <c r="D209" s="93" t="s">
        <v>1587</v>
      </c>
      <c r="E209" s="7" t="s">
        <v>382</v>
      </c>
      <c r="H209" s="98">
        <v>4</v>
      </c>
      <c r="I209" t="s">
        <v>507</v>
      </c>
      <c r="J209" s="14">
        <v>8</v>
      </c>
      <c r="K209" s="6"/>
      <c r="N209" s="25" t="s">
        <v>635</v>
      </c>
      <c r="O209" s="25" t="s">
        <v>461</v>
      </c>
      <c r="P209" s="25" t="s">
        <v>637</v>
      </c>
      <c r="Q209" s="111"/>
      <c r="R209" s="111"/>
      <c r="S209" s="111"/>
    </row>
    <row r="210" spans="2:19" x14ac:dyDescent="0.2">
      <c r="B210" s="92">
        <v>207</v>
      </c>
      <c r="C210" s="90">
        <v>41657</v>
      </c>
      <c r="D210" s="93" t="s">
        <v>1587</v>
      </c>
      <c r="E210" s="7" t="s">
        <v>383</v>
      </c>
      <c r="H210" s="98">
        <v>4</v>
      </c>
      <c r="I210" t="s">
        <v>507</v>
      </c>
      <c r="J210" s="14">
        <v>15</v>
      </c>
      <c r="K210" s="6"/>
      <c r="N210" s="25" t="s">
        <v>629</v>
      </c>
      <c r="O210" s="25" t="s">
        <v>632</v>
      </c>
      <c r="P210" s="25" t="s">
        <v>461</v>
      </c>
      <c r="Q210" s="111"/>
      <c r="R210" s="111"/>
      <c r="S210" s="111"/>
    </row>
    <row r="211" spans="2:19" x14ac:dyDescent="0.2">
      <c r="B211" s="92">
        <v>208</v>
      </c>
      <c r="C211" s="90">
        <v>41685</v>
      </c>
      <c r="D211" s="93" t="s">
        <v>1587</v>
      </c>
      <c r="E211" s="7" t="s">
        <v>384</v>
      </c>
      <c r="H211" s="98">
        <v>1</v>
      </c>
      <c r="J211" s="14">
        <v>11</v>
      </c>
      <c r="K211" s="6"/>
      <c r="N211" s="25" t="s">
        <v>627</v>
      </c>
      <c r="O211" s="25"/>
      <c r="P211" s="25"/>
      <c r="Q211" s="111"/>
      <c r="R211" s="111"/>
      <c r="S211" s="111"/>
    </row>
    <row r="212" spans="2:19" x14ac:dyDescent="0.2">
      <c r="B212" s="92">
        <v>209</v>
      </c>
      <c r="C212" s="90">
        <v>42021</v>
      </c>
      <c r="D212" s="93" t="s">
        <v>1587</v>
      </c>
      <c r="E212" s="7" t="s">
        <v>386</v>
      </c>
      <c r="F212" s="50" t="s">
        <v>463</v>
      </c>
      <c r="G212" s="50"/>
      <c r="H212" s="98">
        <v>5</v>
      </c>
      <c r="J212" s="14">
        <v>38</v>
      </c>
      <c r="K212" s="6" t="s">
        <v>1580</v>
      </c>
      <c r="N212" s="25" t="s">
        <v>459</v>
      </c>
      <c r="O212" s="25" t="s">
        <v>463</v>
      </c>
      <c r="P212" s="25" t="s">
        <v>461</v>
      </c>
      <c r="Q212" s="111"/>
      <c r="R212" s="111"/>
      <c r="S212" s="111"/>
    </row>
    <row r="213" spans="2:19" x14ac:dyDescent="0.2">
      <c r="B213" s="92">
        <v>210</v>
      </c>
      <c r="C213" s="90">
        <v>42049</v>
      </c>
      <c r="D213" s="93" t="s">
        <v>1587</v>
      </c>
      <c r="E213" s="7" t="s">
        <v>387</v>
      </c>
      <c r="F213" s="50" t="s">
        <v>459</v>
      </c>
      <c r="G213" s="50"/>
      <c r="H213" s="98">
        <v>3</v>
      </c>
      <c r="J213" s="14">
        <v>39</v>
      </c>
      <c r="K213" s="6"/>
      <c r="N213" s="25" t="s">
        <v>524</v>
      </c>
      <c r="O213" s="25" t="s">
        <v>461</v>
      </c>
      <c r="P213" s="25" t="s">
        <v>501</v>
      </c>
      <c r="Q213" s="111"/>
      <c r="R213" s="111"/>
      <c r="S213" s="111"/>
    </row>
    <row r="214" spans="2:19" x14ac:dyDescent="0.2">
      <c r="B214" s="92">
        <v>211</v>
      </c>
      <c r="C214" s="90">
        <v>42077</v>
      </c>
      <c r="D214" s="93" t="s">
        <v>1587</v>
      </c>
      <c r="E214" s="7" t="s">
        <v>388</v>
      </c>
      <c r="F214" s="50" t="s">
        <v>503</v>
      </c>
      <c r="G214" s="50"/>
      <c r="H214" s="98">
        <v>3</v>
      </c>
      <c r="J214" s="14">
        <v>35</v>
      </c>
      <c r="K214" s="6"/>
      <c r="N214" s="25" t="s">
        <v>524</v>
      </c>
      <c r="O214" s="25" t="s">
        <v>459</v>
      </c>
      <c r="P214" s="25" t="s">
        <v>501</v>
      </c>
      <c r="Q214" s="111"/>
      <c r="R214" s="111"/>
      <c r="S214" s="111"/>
    </row>
    <row r="215" spans="2:19" x14ac:dyDescent="0.2">
      <c r="B215" s="92">
        <v>212</v>
      </c>
      <c r="C215" s="90">
        <v>42105</v>
      </c>
      <c r="D215" s="93" t="s">
        <v>1587</v>
      </c>
      <c r="E215" s="7" t="s">
        <v>389</v>
      </c>
      <c r="F215" s="50" t="s">
        <v>501</v>
      </c>
      <c r="G215" s="50"/>
      <c r="H215" s="98">
        <v>3</v>
      </c>
      <c r="J215" s="14">
        <v>47</v>
      </c>
      <c r="K215" s="6"/>
      <c r="N215" s="25" t="s">
        <v>461</v>
      </c>
      <c r="O215" s="25" t="s">
        <v>524</v>
      </c>
      <c r="P215" s="25" t="s">
        <v>501</v>
      </c>
      <c r="Q215" s="111"/>
      <c r="R215" s="111"/>
      <c r="S215" s="111"/>
    </row>
    <row r="216" spans="2:19" x14ac:dyDescent="0.2">
      <c r="B216" s="92">
        <v>213</v>
      </c>
      <c r="C216" s="90">
        <v>42133</v>
      </c>
      <c r="D216" s="93" t="s">
        <v>1587</v>
      </c>
      <c r="E216" s="7" t="s">
        <v>390</v>
      </c>
      <c r="F216" s="50" t="s">
        <v>463</v>
      </c>
      <c r="G216" s="50"/>
      <c r="H216" s="98">
        <v>1</v>
      </c>
      <c r="J216" s="14">
        <v>28</v>
      </c>
      <c r="K216" s="6"/>
      <c r="N216" s="25" t="s">
        <v>501</v>
      </c>
      <c r="O216" s="25"/>
      <c r="P216" s="25"/>
      <c r="Q216" s="111"/>
      <c r="R216" s="111"/>
      <c r="S216" s="111"/>
    </row>
    <row r="217" spans="2:19" x14ac:dyDescent="0.2">
      <c r="B217" s="92">
        <v>214</v>
      </c>
      <c r="C217" s="90">
        <v>42161</v>
      </c>
      <c r="D217" s="93" t="s">
        <v>1587</v>
      </c>
      <c r="E217" s="7" t="s">
        <v>392</v>
      </c>
      <c r="F217" s="50" t="s">
        <v>501</v>
      </c>
      <c r="G217" s="50"/>
      <c r="H217" s="98">
        <v>2</v>
      </c>
      <c r="J217" s="14">
        <v>25</v>
      </c>
      <c r="K217" s="6"/>
      <c r="N217" s="25" t="s">
        <v>502</v>
      </c>
      <c r="O217" s="25" t="s">
        <v>524</v>
      </c>
      <c r="P217" s="25"/>
      <c r="Q217" s="111"/>
      <c r="R217" s="111"/>
      <c r="S217" s="111"/>
    </row>
    <row r="218" spans="2:19" x14ac:dyDescent="0.2">
      <c r="B218" s="92">
        <v>215</v>
      </c>
      <c r="C218" s="90">
        <v>42189</v>
      </c>
      <c r="D218" s="93" t="s">
        <v>1587</v>
      </c>
      <c r="E218" s="7" t="s">
        <v>391</v>
      </c>
      <c r="F218" s="50" t="s">
        <v>502</v>
      </c>
      <c r="G218" s="50"/>
      <c r="H218" s="98">
        <v>1</v>
      </c>
      <c r="J218" s="14">
        <v>24</v>
      </c>
      <c r="K218" s="6"/>
      <c r="N218" s="25" t="s">
        <v>501</v>
      </c>
      <c r="O218" s="25"/>
      <c r="P218" s="25"/>
      <c r="Q218" s="111"/>
      <c r="R218" s="111"/>
      <c r="S218" s="111"/>
    </row>
    <row r="219" spans="2:19" x14ac:dyDescent="0.2">
      <c r="B219" s="92">
        <v>216</v>
      </c>
      <c r="C219" s="90">
        <v>42245</v>
      </c>
      <c r="D219" s="93" t="s">
        <v>1587</v>
      </c>
      <c r="E219" s="7" t="s">
        <v>393</v>
      </c>
      <c r="F219" s="50" t="s">
        <v>501</v>
      </c>
      <c r="G219" s="50"/>
      <c r="H219" s="98">
        <v>2</v>
      </c>
      <c r="J219" s="14">
        <v>17</v>
      </c>
      <c r="K219" s="6"/>
      <c r="N219" s="25" t="s">
        <v>462</v>
      </c>
      <c r="O219" s="25" t="s">
        <v>501</v>
      </c>
      <c r="P219" s="25"/>
      <c r="Q219" s="111"/>
      <c r="R219" s="111"/>
      <c r="S219" s="111"/>
    </row>
    <row r="220" spans="2:19" x14ac:dyDescent="0.2">
      <c r="B220" s="92">
        <v>217</v>
      </c>
      <c r="C220" s="90">
        <v>42280</v>
      </c>
      <c r="D220" s="93" t="s">
        <v>1587</v>
      </c>
      <c r="E220" s="7" t="s">
        <v>394</v>
      </c>
      <c r="F220" s="50" t="s">
        <v>462</v>
      </c>
      <c r="G220" s="50"/>
      <c r="H220" s="98">
        <v>4</v>
      </c>
      <c r="J220" s="14">
        <v>41</v>
      </c>
      <c r="K220" s="6"/>
      <c r="N220" s="25" t="s">
        <v>463</v>
      </c>
      <c r="O220" s="25" t="s">
        <v>462</v>
      </c>
      <c r="P220" s="25" t="s">
        <v>501</v>
      </c>
      <c r="Q220" s="111"/>
      <c r="R220" s="111"/>
      <c r="S220" s="111"/>
    </row>
    <row r="221" spans="2:19" x14ac:dyDescent="0.2">
      <c r="B221" s="92">
        <v>218</v>
      </c>
      <c r="C221" s="90">
        <v>42308</v>
      </c>
      <c r="D221" s="93" t="s">
        <v>1587</v>
      </c>
      <c r="E221" s="7" t="s">
        <v>395</v>
      </c>
      <c r="F221" s="50" t="s">
        <v>463</v>
      </c>
      <c r="G221" s="50"/>
      <c r="H221" s="98">
        <v>2</v>
      </c>
      <c r="J221" s="14">
        <v>32</v>
      </c>
      <c r="K221" s="6"/>
      <c r="N221" s="24" t="s">
        <v>462</v>
      </c>
      <c r="O221" s="25" t="s">
        <v>501</v>
      </c>
      <c r="P221" s="25"/>
      <c r="Q221" s="111"/>
      <c r="R221" s="111"/>
      <c r="S221" s="111"/>
    </row>
    <row r="222" spans="2:19" x14ac:dyDescent="0.2">
      <c r="B222" s="92">
        <v>219</v>
      </c>
      <c r="C222" s="90">
        <v>42336</v>
      </c>
      <c r="D222" s="93" t="s">
        <v>1587</v>
      </c>
      <c r="E222" s="7" t="s">
        <v>396</v>
      </c>
      <c r="F222" s="50" t="s">
        <v>462</v>
      </c>
      <c r="G222" s="50"/>
      <c r="H222" s="98">
        <v>3</v>
      </c>
      <c r="J222" s="14">
        <v>33</v>
      </c>
      <c r="K222" s="6"/>
      <c r="N222" s="24" t="s">
        <v>462</v>
      </c>
      <c r="O222" s="25" t="s">
        <v>502</v>
      </c>
      <c r="P222" s="25" t="s">
        <v>463</v>
      </c>
      <c r="Q222" s="111"/>
      <c r="R222" s="111"/>
      <c r="S222" s="111"/>
    </row>
    <row r="223" spans="2:19" x14ac:dyDescent="0.2">
      <c r="B223" s="92">
        <v>220</v>
      </c>
      <c r="C223" s="90">
        <v>42385</v>
      </c>
      <c r="D223" s="93" t="s">
        <v>1587</v>
      </c>
      <c r="E223" s="7" t="s">
        <v>385</v>
      </c>
      <c r="F223" s="50" t="s">
        <v>462</v>
      </c>
      <c r="G223" s="50"/>
      <c r="H223" s="98">
        <v>2</v>
      </c>
      <c r="J223" s="14">
        <v>17</v>
      </c>
      <c r="K223" s="6"/>
      <c r="N223" s="24" t="s">
        <v>462</v>
      </c>
      <c r="O223" s="25" t="s">
        <v>501</v>
      </c>
      <c r="P223" s="25"/>
      <c r="Q223" s="111"/>
      <c r="R223" s="111"/>
      <c r="S223" s="111"/>
    </row>
    <row r="224" spans="2:19" x14ac:dyDescent="0.2">
      <c r="B224" s="92">
        <v>221</v>
      </c>
      <c r="C224" s="90">
        <v>42413</v>
      </c>
      <c r="D224" s="93" t="s">
        <v>1587</v>
      </c>
      <c r="E224" s="7" t="s">
        <v>397</v>
      </c>
      <c r="F224" s="50" t="s">
        <v>462</v>
      </c>
      <c r="G224" s="50"/>
      <c r="H224" s="98">
        <v>4</v>
      </c>
      <c r="J224" s="14">
        <v>25</v>
      </c>
      <c r="K224" s="6"/>
      <c r="N224" s="24" t="s">
        <v>462</v>
      </c>
      <c r="O224" s="25" t="s">
        <v>461</v>
      </c>
      <c r="P224" s="25" t="s">
        <v>501</v>
      </c>
      <c r="Q224" s="111"/>
      <c r="R224" s="111"/>
      <c r="S224" s="111"/>
    </row>
    <row r="225" spans="2:22" x14ac:dyDescent="0.2">
      <c r="B225" s="92">
        <v>222</v>
      </c>
      <c r="C225" s="90">
        <v>42441</v>
      </c>
      <c r="D225" s="93" t="s">
        <v>1587</v>
      </c>
      <c r="E225" s="7" t="s">
        <v>399</v>
      </c>
      <c r="F225" s="50" t="s">
        <v>461</v>
      </c>
      <c r="G225" s="50"/>
      <c r="H225" s="98">
        <v>3</v>
      </c>
      <c r="J225" s="15">
        <v>28</v>
      </c>
      <c r="K225" s="6"/>
      <c r="N225" s="24" t="s">
        <v>462</v>
      </c>
      <c r="O225" s="25" t="s">
        <v>460</v>
      </c>
      <c r="P225" s="25" t="s">
        <v>587</v>
      </c>
      <c r="Q225" s="111"/>
      <c r="R225" s="111"/>
      <c r="S225" s="111"/>
    </row>
    <row r="226" spans="2:22" x14ac:dyDescent="0.2">
      <c r="B226" s="92">
        <v>223</v>
      </c>
      <c r="C226" s="90">
        <v>42469</v>
      </c>
      <c r="D226" s="93" t="s">
        <v>1587</v>
      </c>
      <c r="E226" s="7" t="s">
        <v>398</v>
      </c>
      <c r="F226" s="50" t="s">
        <v>460</v>
      </c>
      <c r="G226" s="50"/>
      <c r="H226" s="98">
        <v>4</v>
      </c>
      <c r="J226" s="15">
        <v>22</v>
      </c>
      <c r="K226" s="6"/>
      <c r="M226">
        <v>6</v>
      </c>
      <c r="N226" s="24" t="s">
        <v>462</v>
      </c>
      <c r="O226" s="25" t="s">
        <v>460</v>
      </c>
      <c r="P226" s="25" t="s">
        <v>459</v>
      </c>
      <c r="Q226" s="111"/>
      <c r="R226" s="111"/>
      <c r="S226" s="111"/>
    </row>
    <row r="227" spans="2:22" x14ac:dyDescent="0.2">
      <c r="B227" s="92">
        <v>224</v>
      </c>
      <c r="C227" s="90">
        <v>42497</v>
      </c>
      <c r="D227" s="93" t="s">
        <v>1587</v>
      </c>
      <c r="E227" s="7" t="s">
        <v>495</v>
      </c>
      <c r="F227" s="50" t="s">
        <v>459</v>
      </c>
      <c r="G227" s="50"/>
      <c r="H227" s="98">
        <v>3</v>
      </c>
      <c r="J227" s="15">
        <v>26</v>
      </c>
      <c r="K227" s="6"/>
      <c r="N227" s="24" t="s">
        <v>460</v>
      </c>
      <c r="O227" s="25" t="s">
        <v>462</v>
      </c>
      <c r="P227" s="25" t="s">
        <v>537</v>
      </c>
      <c r="Q227" s="111"/>
      <c r="R227" s="111"/>
      <c r="S227" s="111"/>
    </row>
    <row r="228" spans="2:22" x14ac:dyDescent="0.2">
      <c r="B228" s="92">
        <v>225</v>
      </c>
      <c r="C228" s="90">
        <v>42525</v>
      </c>
      <c r="D228" s="93" t="s">
        <v>1587</v>
      </c>
      <c r="E228" s="7" t="s">
        <v>496</v>
      </c>
      <c r="F228" s="96" t="s">
        <v>462</v>
      </c>
      <c r="G228" s="96"/>
      <c r="H228" s="98">
        <v>3</v>
      </c>
      <c r="J228" s="15">
        <v>17</v>
      </c>
      <c r="K228" s="6"/>
      <c r="N228" s="24" t="s">
        <v>460</v>
      </c>
      <c r="O228" s="25" t="s">
        <v>462</v>
      </c>
      <c r="P228" s="25" t="s">
        <v>537</v>
      </c>
      <c r="Q228" s="111"/>
      <c r="R228" s="111"/>
      <c r="S228" s="111"/>
    </row>
    <row r="229" spans="2:22" x14ac:dyDescent="0.2">
      <c r="B229" s="92">
        <v>226</v>
      </c>
      <c r="C229" s="90">
        <v>42560</v>
      </c>
      <c r="D229" s="93" t="s">
        <v>1587</v>
      </c>
      <c r="E229" s="7" t="s">
        <v>497</v>
      </c>
      <c r="F229" s="96" t="s">
        <v>463</v>
      </c>
      <c r="G229" s="96"/>
      <c r="H229" s="98">
        <v>4</v>
      </c>
      <c r="J229" s="15">
        <v>18</v>
      </c>
      <c r="K229" s="6"/>
      <c r="N229" s="24" t="s">
        <v>460</v>
      </c>
      <c r="O229" s="25" t="s">
        <v>463</v>
      </c>
      <c r="P229" s="25" t="s">
        <v>537</v>
      </c>
      <c r="Q229" s="111"/>
      <c r="R229" s="111"/>
      <c r="S229" s="111"/>
    </row>
    <row r="230" spans="2:22" x14ac:dyDescent="0.2">
      <c r="B230" s="92">
        <v>227</v>
      </c>
      <c r="C230" s="90">
        <v>42595</v>
      </c>
      <c r="D230" s="93" t="s">
        <v>1587</v>
      </c>
      <c r="E230" s="7" t="s">
        <v>499</v>
      </c>
      <c r="F230" s="96" t="s">
        <v>518</v>
      </c>
      <c r="G230" s="96"/>
      <c r="H230" s="98">
        <v>3</v>
      </c>
      <c r="J230" s="15">
        <v>37</v>
      </c>
      <c r="K230" s="6"/>
      <c r="M230">
        <v>4</v>
      </c>
      <c r="N230" s="24" t="s">
        <v>460</v>
      </c>
      <c r="O230" s="25" t="s">
        <v>537</v>
      </c>
      <c r="P230" s="25" t="s">
        <v>462</v>
      </c>
      <c r="Q230" s="111"/>
      <c r="R230" s="111"/>
      <c r="S230" s="111"/>
    </row>
    <row r="231" spans="2:22" x14ac:dyDescent="0.2">
      <c r="B231" s="92">
        <v>228</v>
      </c>
      <c r="C231" s="90">
        <v>42623</v>
      </c>
      <c r="D231" s="93" t="s">
        <v>1587</v>
      </c>
      <c r="E231" s="7" t="s">
        <v>498</v>
      </c>
      <c r="F231" s="96" t="s">
        <v>462</v>
      </c>
      <c r="G231" s="96"/>
      <c r="H231" s="98">
        <v>4</v>
      </c>
      <c r="J231" s="15">
        <v>9</v>
      </c>
      <c r="K231" s="6"/>
      <c r="N231" s="25" t="s">
        <v>459</v>
      </c>
      <c r="O231" s="25" t="s">
        <v>460</v>
      </c>
      <c r="P231" s="25" t="s">
        <v>537</v>
      </c>
      <c r="Q231" s="111"/>
      <c r="R231" s="111"/>
      <c r="S231" s="111"/>
    </row>
    <row r="232" spans="2:22" x14ac:dyDescent="0.2">
      <c r="B232" s="92">
        <v>229</v>
      </c>
      <c r="C232" s="90">
        <v>42651</v>
      </c>
      <c r="D232" s="93" t="s">
        <v>1587</v>
      </c>
      <c r="E232" s="7" t="s">
        <v>500</v>
      </c>
      <c r="F232" s="50" t="s">
        <v>459</v>
      </c>
      <c r="G232" s="50"/>
      <c r="H232" s="98">
        <v>6</v>
      </c>
      <c r="J232" s="15">
        <v>29</v>
      </c>
      <c r="K232" s="6"/>
      <c r="N232" s="25" t="s">
        <v>462</v>
      </c>
      <c r="O232" s="25" t="s">
        <v>460</v>
      </c>
      <c r="P232" s="25" t="s">
        <v>463</v>
      </c>
      <c r="Q232" s="111"/>
      <c r="R232" s="111"/>
      <c r="S232" s="111"/>
    </row>
    <row r="233" spans="2:22" x14ac:dyDescent="0.2">
      <c r="B233" s="92">
        <v>230</v>
      </c>
      <c r="C233" s="90">
        <v>42680</v>
      </c>
      <c r="D233" s="93" t="s">
        <v>1587</v>
      </c>
      <c r="E233" s="7" t="s">
        <v>504</v>
      </c>
      <c r="F233" s="50" t="s">
        <v>503</v>
      </c>
      <c r="G233" s="50"/>
      <c r="H233" s="98">
        <v>5</v>
      </c>
      <c r="J233" s="15">
        <v>27</v>
      </c>
      <c r="K233" s="6"/>
      <c r="N233" s="25" t="s">
        <v>524</v>
      </c>
      <c r="O233" s="25" t="s">
        <v>462</v>
      </c>
      <c r="P233" s="25" t="s">
        <v>537</v>
      </c>
      <c r="Q233" s="111"/>
      <c r="R233" s="111"/>
      <c r="S233" s="111"/>
    </row>
    <row r="234" spans="2:22" x14ac:dyDescent="0.2">
      <c r="B234" s="92">
        <v>231</v>
      </c>
      <c r="C234" s="90">
        <v>42707</v>
      </c>
      <c r="D234" s="93" t="s">
        <v>1587</v>
      </c>
      <c r="E234" s="7" t="s">
        <v>505</v>
      </c>
      <c r="F234" s="50" t="s">
        <v>460</v>
      </c>
      <c r="G234" s="50"/>
      <c r="H234" s="98">
        <v>3</v>
      </c>
      <c r="J234" s="15">
        <v>40</v>
      </c>
      <c r="K234" s="6"/>
      <c r="N234" s="25" t="s">
        <v>462</v>
      </c>
      <c r="O234" s="25" t="s">
        <v>552</v>
      </c>
      <c r="P234" s="25" t="s">
        <v>460</v>
      </c>
      <c r="Q234" s="111"/>
      <c r="R234" s="111"/>
      <c r="S234" s="111"/>
    </row>
    <row r="235" spans="2:22" x14ac:dyDescent="0.2">
      <c r="B235" s="92">
        <v>232</v>
      </c>
      <c r="C235" s="90">
        <v>42749</v>
      </c>
      <c r="D235" s="93" t="s">
        <v>1587</v>
      </c>
      <c r="E235" s="7" t="s">
        <v>511</v>
      </c>
      <c r="F235" s="50" t="s">
        <v>506</v>
      </c>
      <c r="G235" s="50"/>
      <c r="H235" s="98">
        <v>5</v>
      </c>
      <c r="J235" s="15">
        <v>37</v>
      </c>
      <c r="K235" s="6"/>
      <c r="N235" s="25" t="s">
        <v>460</v>
      </c>
      <c r="O235" s="25" t="s">
        <v>462</v>
      </c>
      <c r="P235" s="25" t="s">
        <v>510</v>
      </c>
      <c r="Q235" s="111"/>
      <c r="R235" s="111"/>
      <c r="S235" s="111"/>
      <c r="U235" s="25" t="s">
        <v>462</v>
      </c>
    </row>
    <row r="236" spans="2:22" x14ac:dyDescent="0.2">
      <c r="B236" s="92">
        <v>233</v>
      </c>
      <c r="C236" s="90">
        <v>42777</v>
      </c>
      <c r="D236" s="93" t="s">
        <v>1587</v>
      </c>
      <c r="E236" s="7" t="s">
        <v>512</v>
      </c>
      <c r="F236" s="96" t="s">
        <v>510</v>
      </c>
      <c r="G236" s="96"/>
      <c r="H236" s="98">
        <v>7</v>
      </c>
      <c r="J236" s="15">
        <v>30</v>
      </c>
      <c r="K236" s="6"/>
      <c r="N236" s="25" t="s">
        <v>462</v>
      </c>
      <c r="O236" s="25" t="s">
        <v>460</v>
      </c>
      <c r="P236" s="25" t="s">
        <v>463</v>
      </c>
      <c r="Q236" s="111"/>
      <c r="R236" s="111"/>
      <c r="S236" s="111"/>
      <c r="U236" s="25" t="s">
        <v>462</v>
      </c>
      <c r="V236" s="25" t="s">
        <v>542</v>
      </c>
    </row>
    <row r="237" spans="2:22" x14ac:dyDescent="0.2">
      <c r="B237" s="92">
        <v>234</v>
      </c>
      <c r="C237" s="90">
        <v>42805</v>
      </c>
      <c r="D237" s="93" t="s">
        <v>1587</v>
      </c>
      <c r="E237" s="7" t="s">
        <v>513</v>
      </c>
      <c r="F237" s="96" t="s">
        <v>462</v>
      </c>
      <c r="G237" s="96"/>
      <c r="H237" s="98">
        <v>5</v>
      </c>
      <c r="J237" s="15">
        <v>24</v>
      </c>
      <c r="K237" s="6"/>
      <c r="N237" s="25" t="s">
        <v>462</v>
      </c>
      <c r="O237" s="25" t="s">
        <v>533</v>
      </c>
      <c r="P237" s="25" t="s">
        <v>460</v>
      </c>
      <c r="Q237" s="111"/>
      <c r="R237" s="111"/>
      <c r="S237" s="111"/>
      <c r="U237" s="25" t="s">
        <v>510</v>
      </c>
      <c r="V237" s="25" t="s">
        <v>510</v>
      </c>
    </row>
    <row r="238" spans="2:22" x14ac:dyDescent="0.2">
      <c r="B238" s="92">
        <v>235</v>
      </c>
      <c r="C238" s="90">
        <v>42833</v>
      </c>
      <c r="D238" s="93" t="s">
        <v>1587</v>
      </c>
      <c r="E238" s="7" t="s">
        <v>517</v>
      </c>
      <c r="F238" s="96" t="s">
        <v>515</v>
      </c>
      <c r="G238" s="96"/>
      <c r="H238" s="98">
        <v>4</v>
      </c>
      <c r="J238" s="15">
        <v>34</v>
      </c>
      <c r="K238" s="6"/>
      <c r="N238" s="25" t="s">
        <v>501</v>
      </c>
      <c r="O238" s="25" t="s">
        <v>462</v>
      </c>
      <c r="P238" s="25" t="s">
        <v>460</v>
      </c>
      <c r="Q238" s="111"/>
      <c r="R238" s="111"/>
      <c r="S238" s="111"/>
      <c r="T238" t="s">
        <v>1607</v>
      </c>
      <c r="U238" s="25" t="s">
        <v>510</v>
      </c>
      <c r="V238" s="25" t="s">
        <v>460</v>
      </c>
    </row>
    <row r="239" spans="2:22" x14ac:dyDescent="0.2">
      <c r="B239" s="92">
        <v>236</v>
      </c>
      <c r="C239" s="91">
        <v>42868</v>
      </c>
      <c r="D239" s="93" t="s">
        <v>1587</v>
      </c>
      <c r="E239" s="7" t="s">
        <v>1520</v>
      </c>
      <c r="F239" s="50" t="s">
        <v>501</v>
      </c>
      <c r="G239" s="50"/>
      <c r="H239" s="98">
        <v>4</v>
      </c>
      <c r="J239" s="19">
        <v>30</v>
      </c>
      <c r="K239" s="6"/>
      <c r="N239" s="25" t="s">
        <v>462</v>
      </c>
      <c r="O239" s="25" t="s">
        <v>503</v>
      </c>
      <c r="P239" s="25" t="s">
        <v>501</v>
      </c>
      <c r="Q239" s="111"/>
      <c r="R239" s="111"/>
      <c r="S239" s="111"/>
      <c r="T239" t="s">
        <v>1607</v>
      </c>
      <c r="U239" s="25" t="s">
        <v>501</v>
      </c>
      <c r="V239" s="25" t="s">
        <v>1519</v>
      </c>
    </row>
    <row r="240" spans="2:22" x14ac:dyDescent="0.2">
      <c r="B240" s="92">
        <v>237</v>
      </c>
      <c r="C240" s="91">
        <v>42903</v>
      </c>
      <c r="D240" s="93" t="s">
        <v>1587</v>
      </c>
      <c r="E240" s="7" t="s">
        <v>1592</v>
      </c>
      <c r="F240" s="50" t="s">
        <v>503</v>
      </c>
      <c r="G240" s="50"/>
      <c r="H240" s="98">
        <v>4</v>
      </c>
      <c r="J240" s="19">
        <v>42</v>
      </c>
      <c r="K240" s="6"/>
      <c r="N240" s="25" t="s">
        <v>462</v>
      </c>
      <c r="O240" s="25" t="s">
        <v>1591</v>
      </c>
      <c r="P240" s="25" t="s">
        <v>501</v>
      </c>
      <c r="Q240" s="111"/>
      <c r="R240" s="111"/>
      <c r="S240" s="111"/>
      <c r="T240" t="s">
        <v>1607</v>
      </c>
      <c r="U240" s="25" t="s">
        <v>524</v>
      </c>
      <c r="V240" s="25" t="s">
        <v>1596</v>
      </c>
    </row>
    <row r="241" spans="2:24" x14ac:dyDescent="0.2">
      <c r="B241" s="92">
        <v>238</v>
      </c>
      <c r="C241" s="91">
        <v>42934</v>
      </c>
      <c r="D241" s="93" t="s">
        <v>1587</v>
      </c>
      <c r="E241" s="7" t="s">
        <v>1593</v>
      </c>
      <c r="F241" s="25" t="s">
        <v>1591</v>
      </c>
      <c r="G241" s="25"/>
      <c r="H241" s="98">
        <v>2</v>
      </c>
      <c r="J241" s="19">
        <v>18</v>
      </c>
      <c r="K241" s="6"/>
      <c r="N241" s="25" t="s">
        <v>460</v>
      </c>
      <c r="O241" s="25" t="s">
        <v>603</v>
      </c>
      <c r="T241" t="s">
        <v>1607</v>
      </c>
      <c r="U241" s="25" t="s">
        <v>501</v>
      </c>
      <c r="V241" s="25" t="s">
        <v>603</v>
      </c>
    </row>
    <row r="242" spans="2:24" x14ac:dyDescent="0.2">
      <c r="B242" s="92">
        <v>239</v>
      </c>
      <c r="C242" s="91">
        <v>42966</v>
      </c>
      <c r="D242" s="93" t="s">
        <v>1587</v>
      </c>
      <c r="E242" s="7" t="s">
        <v>1597</v>
      </c>
      <c r="F242" s="50" t="s">
        <v>460</v>
      </c>
      <c r="G242" s="50"/>
      <c r="H242" s="98">
        <v>4</v>
      </c>
      <c r="J242" s="19">
        <v>25</v>
      </c>
      <c r="K242" s="6"/>
      <c r="N242" s="25" t="s">
        <v>533</v>
      </c>
      <c r="O242" s="25" t="s">
        <v>463</v>
      </c>
      <c r="P242" s="25" t="s">
        <v>460</v>
      </c>
      <c r="Q242" s="111"/>
      <c r="R242" s="111"/>
      <c r="S242" s="111"/>
      <c r="T242" t="s">
        <v>1607</v>
      </c>
    </row>
    <row r="243" spans="2:24" x14ac:dyDescent="0.2">
      <c r="B243" s="92">
        <v>240</v>
      </c>
      <c r="C243" s="91">
        <v>43003</v>
      </c>
      <c r="D243" s="93" t="s">
        <v>1587</v>
      </c>
      <c r="E243" s="7" t="s">
        <v>1598</v>
      </c>
      <c r="F243" s="50" t="s">
        <v>463</v>
      </c>
      <c r="G243" s="50"/>
      <c r="H243" s="98">
        <v>6</v>
      </c>
      <c r="J243" s="19">
        <v>29</v>
      </c>
      <c r="K243" s="6"/>
      <c r="N243" s="25" t="s">
        <v>460</v>
      </c>
      <c r="O243" s="25" t="s">
        <v>459</v>
      </c>
      <c r="P243" s="25" t="s">
        <v>462</v>
      </c>
      <c r="Q243" s="111"/>
      <c r="R243" s="111"/>
      <c r="S243" s="111"/>
      <c r="T243" t="s">
        <v>1607</v>
      </c>
    </row>
    <row r="244" spans="2:24" x14ac:dyDescent="0.2">
      <c r="B244" s="92">
        <v>241</v>
      </c>
      <c r="C244" s="91">
        <v>43039</v>
      </c>
      <c r="D244" s="93" t="s">
        <v>1587</v>
      </c>
      <c r="E244" s="7" t="s">
        <v>1599</v>
      </c>
      <c r="F244" s="50" t="s">
        <v>459</v>
      </c>
      <c r="G244" s="50"/>
      <c r="H244" s="98">
        <v>2</v>
      </c>
      <c r="J244" s="19">
        <v>19</v>
      </c>
      <c r="K244" s="6"/>
      <c r="N244" s="25" t="s">
        <v>1519</v>
      </c>
      <c r="O244" s="25" t="s">
        <v>460</v>
      </c>
      <c r="P244" s="25"/>
      <c r="Q244" s="111"/>
      <c r="R244" s="111"/>
      <c r="S244" s="111"/>
      <c r="T244" t="s">
        <v>1607</v>
      </c>
      <c r="V244" s="25" t="s">
        <v>1519</v>
      </c>
    </row>
    <row r="245" spans="2:24" x14ac:dyDescent="0.2">
      <c r="B245" s="92">
        <v>242</v>
      </c>
      <c r="C245" s="90">
        <v>43064</v>
      </c>
      <c r="D245" s="93" t="s">
        <v>1587</v>
      </c>
      <c r="E245" s="7" t="s">
        <v>1600</v>
      </c>
      <c r="F245" s="107" t="s">
        <v>1519</v>
      </c>
      <c r="G245" s="107"/>
      <c r="H245" s="98">
        <v>3</v>
      </c>
      <c r="J245" s="19">
        <v>19</v>
      </c>
      <c r="K245" s="6"/>
      <c r="N245" s="25" t="s">
        <v>1519</v>
      </c>
      <c r="O245" s="25" t="s">
        <v>462</v>
      </c>
      <c r="P245" s="6" t="s">
        <v>1601</v>
      </c>
      <c r="Q245" s="71"/>
      <c r="R245" s="71"/>
      <c r="S245" s="71"/>
      <c r="T245" t="s">
        <v>1607</v>
      </c>
      <c r="U245" s="25" t="s">
        <v>462</v>
      </c>
    </row>
    <row r="246" spans="2:24" x14ac:dyDescent="0.2">
      <c r="B246" s="92">
        <v>243</v>
      </c>
      <c r="C246" s="90">
        <v>43106</v>
      </c>
      <c r="D246" s="93" t="s">
        <v>1587</v>
      </c>
      <c r="E246" s="7" t="s">
        <v>1602</v>
      </c>
      <c r="F246" s="25" t="s">
        <v>462</v>
      </c>
      <c r="G246" s="25"/>
      <c r="H246" s="98">
        <v>4</v>
      </c>
      <c r="J246" s="19">
        <v>45</v>
      </c>
      <c r="K246" s="6"/>
      <c r="N246" s="108" t="s">
        <v>1604</v>
      </c>
      <c r="O246" s="25" t="s">
        <v>1519</v>
      </c>
      <c r="P246" s="25" t="s">
        <v>501</v>
      </c>
      <c r="Q246" s="25" t="s">
        <v>460</v>
      </c>
      <c r="R246" s="111"/>
      <c r="S246" s="111"/>
      <c r="T246" t="s">
        <v>1607</v>
      </c>
      <c r="U246" s="25" t="s">
        <v>1519</v>
      </c>
    </row>
    <row r="247" spans="2:24" x14ac:dyDescent="0.2">
      <c r="B247" s="92">
        <v>244</v>
      </c>
      <c r="C247" s="90">
        <v>43134</v>
      </c>
      <c r="D247" s="93" t="s">
        <v>1587</v>
      </c>
      <c r="E247" s="7" t="s">
        <v>1603</v>
      </c>
      <c r="F247" s="108" t="s">
        <v>1604</v>
      </c>
      <c r="G247" s="108"/>
      <c r="H247" s="98">
        <v>5</v>
      </c>
      <c r="J247" s="19">
        <v>45</v>
      </c>
      <c r="K247" s="6"/>
      <c r="N247" s="25" t="s">
        <v>462</v>
      </c>
      <c r="O247" s="108" t="s">
        <v>1604</v>
      </c>
      <c r="P247" s="25" t="s">
        <v>501</v>
      </c>
      <c r="Q247" s="25" t="s">
        <v>603</v>
      </c>
      <c r="R247" s="25" t="s">
        <v>1519</v>
      </c>
      <c r="S247" s="111"/>
      <c r="T247" t="s">
        <v>1607</v>
      </c>
      <c r="U247" s="108" t="s">
        <v>603</v>
      </c>
      <c r="V247" s="25" t="s">
        <v>1519</v>
      </c>
    </row>
    <row r="248" spans="2:24" x14ac:dyDescent="0.2">
      <c r="B248" s="92">
        <v>245</v>
      </c>
      <c r="C248" s="90">
        <v>43162</v>
      </c>
      <c r="D248" s="93" t="s">
        <v>1587</v>
      </c>
      <c r="E248" s="7" t="s">
        <v>1606</v>
      </c>
      <c r="F248" s="6" t="s">
        <v>501</v>
      </c>
      <c r="G248" s="6"/>
      <c r="H248" s="98">
        <v>4</v>
      </c>
      <c r="J248" s="15">
        <v>33</v>
      </c>
      <c r="K248" s="6"/>
      <c r="N248" s="25" t="s">
        <v>462</v>
      </c>
      <c r="O248" s="25" t="s">
        <v>460</v>
      </c>
      <c r="P248" s="25" t="s">
        <v>503</v>
      </c>
      <c r="Q248" s="6" t="s">
        <v>1601</v>
      </c>
      <c r="R248" s="111"/>
      <c r="S248" s="111"/>
      <c r="T248" t="s">
        <v>1607</v>
      </c>
      <c r="U248" s="25" t="s">
        <v>462</v>
      </c>
    </row>
    <row r="249" spans="2:24" x14ac:dyDescent="0.2">
      <c r="B249" s="92">
        <v>246</v>
      </c>
      <c r="C249" s="90">
        <v>43197</v>
      </c>
      <c r="D249" s="93" t="s">
        <v>1587</v>
      </c>
      <c r="E249" s="7" t="s">
        <v>1623</v>
      </c>
      <c r="F249" s="107" t="s">
        <v>1519</v>
      </c>
      <c r="G249" s="107"/>
      <c r="H249" s="98">
        <v>4</v>
      </c>
      <c r="J249" s="15">
        <v>33</v>
      </c>
      <c r="K249" s="6"/>
      <c r="N249" s="108" t="s">
        <v>460</v>
      </c>
      <c r="O249" s="108" t="s">
        <v>462</v>
      </c>
      <c r="P249" s="108" t="s">
        <v>501</v>
      </c>
      <c r="Q249" s="25" t="s">
        <v>1519</v>
      </c>
      <c r="R249" s="112"/>
      <c r="S249" s="112"/>
      <c r="T249" t="s">
        <v>1607</v>
      </c>
    </row>
    <row r="250" spans="2:24" x14ac:dyDescent="0.2">
      <c r="B250" s="92">
        <v>247</v>
      </c>
      <c r="C250" s="90">
        <v>43225</v>
      </c>
      <c r="D250" s="93" t="s">
        <v>1587</v>
      </c>
      <c r="E250" s="7" t="s">
        <v>1625</v>
      </c>
      <c r="F250" s="110" t="s">
        <v>460</v>
      </c>
      <c r="G250" s="110"/>
      <c r="H250" s="98">
        <v>2</v>
      </c>
      <c r="J250" s="15">
        <v>72</v>
      </c>
      <c r="K250" s="6"/>
      <c r="N250" s="108" t="s">
        <v>462</v>
      </c>
      <c r="O250" s="108" t="s">
        <v>460</v>
      </c>
      <c r="P250" s="108"/>
      <c r="Q250" s="112"/>
      <c r="R250" s="112"/>
      <c r="S250" s="112"/>
      <c r="T250" t="s">
        <v>1607</v>
      </c>
    </row>
    <row r="251" spans="2:24" x14ac:dyDescent="0.2">
      <c r="B251" s="92">
        <v>248</v>
      </c>
      <c r="C251" s="90">
        <v>43260</v>
      </c>
      <c r="D251" s="93" t="s">
        <v>1587</v>
      </c>
      <c r="E251" s="7" t="s">
        <v>1626</v>
      </c>
      <c r="F251" s="25" t="s">
        <v>462</v>
      </c>
      <c r="G251" s="25"/>
      <c r="H251" s="98">
        <v>6</v>
      </c>
      <c r="J251" s="15">
        <v>62</v>
      </c>
      <c r="K251" s="6"/>
      <c r="N251" s="108" t="s">
        <v>462</v>
      </c>
      <c r="O251" s="25" t="s">
        <v>1519</v>
      </c>
      <c r="P251" s="108" t="s">
        <v>622</v>
      </c>
      <c r="Q251" s="108" t="s">
        <v>1627</v>
      </c>
      <c r="R251" s="108" t="s">
        <v>1628</v>
      </c>
      <c r="S251" s="108" t="s">
        <v>460</v>
      </c>
      <c r="U251" s="25" t="s">
        <v>503</v>
      </c>
      <c r="V251" s="108" t="s">
        <v>622</v>
      </c>
      <c r="W251" s="108" t="s">
        <v>1628</v>
      </c>
      <c r="X251" s="108" t="s">
        <v>460</v>
      </c>
    </row>
    <row r="252" spans="2:24" x14ac:dyDescent="0.2">
      <c r="B252" s="92">
        <v>249</v>
      </c>
      <c r="C252" s="90">
        <v>43288</v>
      </c>
      <c r="D252" s="93" t="s">
        <v>1587</v>
      </c>
      <c r="E252" s="7" t="s">
        <v>1816</v>
      </c>
      <c r="F252" s="108" t="s">
        <v>622</v>
      </c>
      <c r="G252" s="108"/>
      <c r="H252" s="98">
        <v>6</v>
      </c>
      <c r="J252" s="15">
        <v>53</v>
      </c>
      <c r="K252" s="6" t="s">
        <v>1824</v>
      </c>
      <c r="N252" s="108" t="s">
        <v>622</v>
      </c>
      <c r="O252" s="108" t="s">
        <v>1818</v>
      </c>
      <c r="P252" s="25" t="s">
        <v>1519</v>
      </c>
      <c r="Q252" s="108" t="s">
        <v>462</v>
      </c>
      <c r="R252" s="108" t="s">
        <v>1819</v>
      </c>
      <c r="S252" s="108" t="s">
        <v>603</v>
      </c>
      <c r="T252" t="s">
        <v>1607</v>
      </c>
      <c r="U252" s="25" t="s">
        <v>462</v>
      </c>
      <c r="V252" s="108" t="s">
        <v>603</v>
      </c>
    </row>
    <row r="253" spans="2:24" x14ac:dyDescent="0.2">
      <c r="B253" s="92">
        <v>250</v>
      </c>
      <c r="C253" s="90">
        <v>43316</v>
      </c>
      <c r="D253" s="93" t="s">
        <v>1587</v>
      </c>
      <c r="E253" s="7" t="s">
        <v>1817</v>
      </c>
      <c r="F253" s="108" t="s">
        <v>1818</v>
      </c>
      <c r="G253" s="108"/>
      <c r="H253" s="98">
        <v>3</v>
      </c>
      <c r="J253" s="15">
        <v>24</v>
      </c>
      <c r="K253" s="6"/>
      <c r="N253" s="6" t="s">
        <v>462</v>
      </c>
      <c r="O253" s="6" t="s">
        <v>1519</v>
      </c>
      <c r="P253" s="6" t="s">
        <v>1818</v>
      </c>
      <c r="U253" t="s">
        <v>462</v>
      </c>
    </row>
    <row r="254" spans="2:24" x14ac:dyDescent="0.2">
      <c r="B254" s="92">
        <v>251</v>
      </c>
      <c r="C254" s="90">
        <v>43344</v>
      </c>
      <c r="D254" s="93" t="s">
        <v>1587</v>
      </c>
      <c r="E254" s="7" t="s">
        <v>1828</v>
      </c>
      <c r="F254" s="108" t="s">
        <v>1519</v>
      </c>
      <c r="G254" s="108"/>
      <c r="H254" s="98">
        <v>4</v>
      </c>
      <c r="J254" s="15">
        <v>31</v>
      </c>
      <c r="K254" s="6"/>
      <c r="N254" s="25" t="s">
        <v>1519</v>
      </c>
      <c r="O254" s="25" t="s">
        <v>1831</v>
      </c>
      <c r="P254" s="25" t="s">
        <v>642</v>
      </c>
      <c r="Q254" s="6" t="s">
        <v>1818</v>
      </c>
      <c r="V254" t="s">
        <v>1830</v>
      </c>
    </row>
    <row r="255" spans="2:24" x14ac:dyDescent="0.2">
      <c r="B255" s="92">
        <v>252</v>
      </c>
      <c r="C255" s="90">
        <v>43372</v>
      </c>
      <c r="D255" s="93" t="s">
        <v>1587</v>
      </c>
      <c r="E255" s="7" t="s">
        <v>1827</v>
      </c>
      <c r="F255" s="108" t="s">
        <v>1829</v>
      </c>
      <c r="G255" s="108"/>
      <c r="H255" s="98">
        <v>5</v>
      </c>
      <c r="J255" s="15">
        <v>45</v>
      </c>
      <c r="K255" s="6"/>
      <c r="N255" s="25" t="s">
        <v>462</v>
      </c>
      <c r="O255" s="25" t="s">
        <v>1831</v>
      </c>
      <c r="P255" s="25" t="s">
        <v>501</v>
      </c>
      <c r="Q255" s="25" t="s">
        <v>1519</v>
      </c>
      <c r="R255" s="6" t="s">
        <v>1818</v>
      </c>
    </row>
    <row r="256" spans="2:24" x14ac:dyDescent="0.2">
      <c r="B256" s="92">
        <v>253</v>
      </c>
      <c r="C256" s="90">
        <v>43400</v>
      </c>
      <c r="D256" s="93" t="s">
        <v>1587</v>
      </c>
      <c r="E256" s="7" t="s">
        <v>1826</v>
      </c>
      <c r="F256" s="6" t="s">
        <v>462</v>
      </c>
      <c r="G256" s="6"/>
      <c r="H256" s="98">
        <v>5</v>
      </c>
      <c r="J256" s="15">
        <v>36</v>
      </c>
      <c r="K256" s="6" t="s">
        <v>1832</v>
      </c>
      <c r="N256" s="25" t="s">
        <v>1519</v>
      </c>
      <c r="O256" s="25" t="s">
        <v>462</v>
      </c>
      <c r="P256" s="25" t="s">
        <v>460</v>
      </c>
      <c r="Q256" s="25" t="s">
        <v>1831</v>
      </c>
      <c r="R256" s="6" t="s">
        <v>1818</v>
      </c>
    </row>
    <row r="257" spans="2:23" x14ac:dyDescent="0.2">
      <c r="B257" s="92">
        <v>254</v>
      </c>
      <c r="C257" s="90">
        <v>43428</v>
      </c>
      <c r="D257" s="93" t="s">
        <v>1587</v>
      </c>
      <c r="E257" s="7" t="s">
        <v>1825</v>
      </c>
      <c r="F257" s="6" t="s">
        <v>460</v>
      </c>
      <c r="G257" s="6"/>
      <c r="H257" s="98">
        <v>5</v>
      </c>
      <c r="J257" s="15">
        <v>39</v>
      </c>
      <c r="K257" s="6" t="s">
        <v>1833</v>
      </c>
      <c r="N257" s="25" t="s">
        <v>1831</v>
      </c>
      <c r="O257" s="25" t="s">
        <v>1519</v>
      </c>
      <c r="P257" s="25" t="s">
        <v>462</v>
      </c>
      <c r="Q257" s="25" t="s">
        <v>1834</v>
      </c>
      <c r="R257" s="6" t="s">
        <v>1818</v>
      </c>
    </row>
    <row r="258" spans="2:23" x14ac:dyDescent="0.2">
      <c r="B258" s="92">
        <v>255</v>
      </c>
      <c r="C258" s="90">
        <v>43463</v>
      </c>
      <c r="D258" s="93" t="s">
        <v>1587</v>
      </c>
      <c r="E258" s="7" t="s">
        <v>1837</v>
      </c>
      <c r="F258" s="6" t="s">
        <v>463</v>
      </c>
      <c r="G258" s="6"/>
      <c r="H258" s="98">
        <v>5</v>
      </c>
      <c r="J258" s="15">
        <v>32</v>
      </c>
      <c r="K258" s="6"/>
      <c r="N258" s="25" t="s">
        <v>1519</v>
      </c>
      <c r="O258" s="25" t="s">
        <v>1831</v>
      </c>
      <c r="P258" s="25" t="s">
        <v>462</v>
      </c>
      <c r="Q258" s="25" t="s">
        <v>460</v>
      </c>
      <c r="R258" s="6" t="s">
        <v>501</v>
      </c>
      <c r="U258" s="6" t="s">
        <v>1818</v>
      </c>
    </row>
    <row r="259" spans="2:23" x14ac:dyDescent="0.2">
      <c r="B259" s="92">
        <v>256</v>
      </c>
      <c r="C259" s="90">
        <v>43491</v>
      </c>
      <c r="D259" s="93" t="s">
        <v>1587</v>
      </c>
      <c r="E259" s="7" t="s">
        <v>1835</v>
      </c>
      <c r="F259" s="6" t="s">
        <v>1519</v>
      </c>
      <c r="G259" s="6"/>
      <c r="H259" s="98">
        <v>4</v>
      </c>
      <c r="J259" s="15">
        <v>24</v>
      </c>
      <c r="K259" s="6"/>
      <c r="N259" s="25" t="s">
        <v>1519</v>
      </c>
      <c r="O259" s="25" t="s">
        <v>1818</v>
      </c>
      <c r="P259" s="25" t="s">
        <v>1836</v>
      </c>
      <c r="Q259" s="25" t="s">
        <v>1831</v>
      </c>
      <c r="U259" s="25" t="s">
        <v>1831</v>
      </c>
      <c r="V259" s="25" t="s">
        <v>1836</v>
      </c>
    </row>
    <row r="260" spans="2:23" x14ac:dyDescent="0.2">
      <c r="B260" s="92">
        <v>257</v>
      </c>
      <c r="C260" s="90">
        <v>43519</v>
      </c>
      <c r="D260" s="93" t="s">
        <v>1587</v>
      </c>
      <c r="E260" s="7" t="s">
        <v>1838</v>
      </c>
      <c r="F260" s="108" t="s">
        <v>1818</v>
      </c>
      <c r="G260" s="108"/>
      <c r="H260" s="98">
        <v>2</v>
      </c>
      <c r="J260" s="15">
        <v>16</v>
      </c>
      <c r="K260" s="6"/>
      <c r="N260" s="25" t="s">
        <v>1831</v>
      </c>
      <c r="O260" s="25" t="s">
        <v>1818</v>
      </c>
      <c r="U260" s="25" t="s">
        <v>1831</v>
      </c>
    </row>
    <row r="261" spans="2:23" x14ac:dyDescent="0.2">
      <c r="B261" s="92">
        <v>258</v>
      </c>
      <c r="C261" s="90">
        <v>43547</v>
      </c>
      <c r="D261" s="93" t="s">
        <v>1587</v>
      </c>
      <c r="E261" s="7" t="s">
        <v>1839</v>
      </c>
      <c r="F261" s="25" t="s">
        <v>1831</v>
      </c>
      <c r="G261" s="25"/>
      <c r="H261" s="98">
        <v>4</v>
      </c>
      <c r="J261" s="15">
        <v>45</v>
      </c>
      <c r="K261" s="6"/>
      <c r="N261" s="25" t="s">
        <v>463</v>
      </c>
      <c r="O261" s="6" t="s">
        <v>501</v>
      </c>
      <c r="P261" s="25" t="s">
        <v>1831</v>
      </c>
      <c r="Q261" s="25" t="s">
        <v>460</v>
      </c>
      <c r="U261" s="108" t="s">
        <v>462</v>
      </c>
    </row>
    <row r="262" spans="2:23" x14ac:dyDescent="0.2">
      <c r="B262" s="92">
        <v>259</v>
      </c>
      <c r="C262" s="90">
        <v>43582</v>
      </c>
      <c r="D262" s="93" t="s">
        <v>1587</v>
      </c>
      <c r="E262" s="7" t="s">
        <v>1846</v>
      </c>
      <c r="F262" s="108" t="s">
        <v>1847</v>
      </c>
      <c r="G262" s="108"/>
      <c r="H262" s="98">
        <v>6</v>
      </c>
      <c r="J262" s="15">
        <v>44</v>
      </c>
      <c r="K262" s="6" t="s">
        <v>1841</v>
      </c>
      <c r="N262" s="25" t="s">
        <v>462</v>
      </c>
      <c r="O262" s="25" t="s">
        <v>1831</v>
      </c>
      <c r="P262" s="25" t="s">
        <v>463</v>
      </c>
      <c r="Q262" s="108" t="s">
        <v>1627</v>
      </c>
      <c r="R262" s="108" t="s">
        <v>1818</v>
      </c>
      <c r="S262" s="6" t="s">
        <v>501</v>
      </c>
      <c r="U262" s="25" t="s">
        <v>463</v>
      </c>
      <c r="V262" s="25" t="s">
        <v>1831</v>
      </c>
    </row>
    <row r="263" spans="2:23" x14ac:dyDescent="0.2">
      <c r="B263" s="92">
        <v>260</v>
      </c>
      <c r="C263" s="90">
        <v>43610</v>
      </c>
      <c r="D263" s="93" t="s">
        <v>1587</v>
      </c>
      <c r="E263" s="7" t="s">
        <v>1842</v>
      </c>
      <c r="F263" s="6" t="s">
        <v>462</v>
      </c>
      <c r="G263" s="6"/>
      <c r="H263" s="98">
        <v>5</v>
      </c>
      <c r="J263" s="15">
        <v>58</v>
      </c>
      <c r="K263" s="6"/>
      <c r="N263" s="25" t="s">
        <v>746</v>
      </c>
      <c r="O263" s="25" t="s">
        <v>1831</v>
      </c>
      <c r="P263" s="25" t="s">
        <v>501</v>
      </c>
      <c r="Q263" s="108" t="s">
        <v>1604</v>
      </c>
      <c r="R263" s="108" t="s">
        <v>1818</v>
      </c>
      <c r="U263" s="108" t="s">
        <v>462</v>
      </c>
      <c r="V263" s="25" t="s">
        <v>746</v>
      </c>
      <c r="W263" s="6" t="s">
        <v>501</v>
      </c>
    </row>
    <row r="264" spans="2:23" x14ac:dyDescent="0.2">
      <c r="B264" s="92">
        <v>261</v>
      </c>
      <c r="C264" s="90">
        <v>43638</v>
      </c>
      <c r="D264" s="93" t="s">
        <v>1587</v>
      </c>
      <c r="E264" s="7" t="s">
        <v>1843</v>
      </c>
      <c r="F264" s="6" t="s">
        <v>746</v>
      </c>
      <c r="G264" s="6"/>
      <c r="H264" s="98">
        <v>5</v>
      </c>
      <c r="J264" s="15">
        <v>32</v>
      </c>
      <c r="K264" s="6"/>
      <c r="N264" s="25" t="s">
        <v>460</v>
      </c>
      <c r="O264" s="25" t="s">
        <v>1818</v>
      </c>
      <c r="P264" s="25" t="s">
        <v>501</v>
      </c>
      <c r="Q264" s="108" t="s">
        <v>462</v>
      </c>
      <c r="R264" s="24" t="s">
        <v>1848</v>
      </c>
      <c r="U264" s="25" t="s">
        <v>1831</v>
      </c>
      <c r="V264" s="25" t="s">
        <v>460</v>
      </c>
    </row>
    <row r="265" spans="2:23" x14ac:dyDescent="0.2">
      <c r="B265" s="92">
        <v>262</v>
      </c>
      <c r="C265" s="90">
        <v>43673</v>
      </c>
      <c r="D265" s="93" t="s">
        <v>1587</v>
      </c>
      <c r="E265" s="7" t="s">
        <v>1845</v>
      </c>
      <c r="F265" s="6" t="s">
        <v>460</v>
      </c>
      <c r="G265" s="6"/>
      <c r="H265" s="98">
        <v>3</v>
      </c>
      <c r="J265" s="15"/>
      <c r="K265" s="6"/>
      <c r="N265" s="25" t="s">
        <v>460</v>
      </c>
      <c r="O265" s="116" t="s">
        <v>603</v>
      </c>
      <c r="P265" s="25" t="s">
        <v>1818</v>
      </c>
    </row>
    <row r="266" spans="2:23" x14ac:dyDescent="0.2">
      <c r="B266" s="92">
        <v>263</v>
      </c>
      <c r="C266" s="90">
        <v>43673</v>
      </c>
      <c r="D266" s="93" t="s">
        <v>1587</v>
      </c>
      <c r="E266" s="7" t="s">
        <v>1844</v>
      </c>
      <c r="F266" s="107" t="s">
        <v>1858</v>
      </c>
      <c r="G266" s="107"/>
      <c r="H266" s="98">
        <v>5</v>
      </c>
      <c r="J266" s="15">
        <v>45</v>
      </c>
      <c r="K266" s="6"/>
      <c r="N266" s="25" t="s">
        <v>460</v>
      </c>
      <c r="O266" s="25" t="s">
        <v>1818</v>
      </c>
      <c r="P266" s="25" t="s">
        <v>1831</v>
      </c>
      <c r="Q266" s="66" t="s">
        <v>603</v>
      </c>
      <c r="R266" s="6" t="s">
        <v>501</v>
      </c>
      <c r="U266" s="25" t="s">
        <v>1831</v>
      </c>
      <c r="V266" s="108" t="s">
        <v>603</v>
      </c>
      <c r="W266" s="6" t="s">
        <v>501</v>
      </c>
    </row>
    <row r="267" spans="2:23" x14ac:dyDescent="0.2">
      <c r="B267" s="92">
        <v>264</v>
      </c>
      <c r="C267" s="90">
        <v>43701</v>
      </c>
      <c r="D267" s="93" t="s">
        <v>1587</v>
      </c>
      <c r="E267" s="7" t="s">
        <v>1850</v>
      </c>
      <c r="F267" s="107" t="s">
        <v>1853</v>
      </c>
      <c r="G267" s="107"/>
      <c r="H267" s="98">
        <v>4</v>
      </c>
      <c r="J267" s="15">
        <v>20</v>
      </c>
      <c r="K267" s="6"/>
      <c r="N267" s="25" t="s">
        <v>1818</v>
      </c>
      <c r="O267" s="25" t="s">
        <v>1831</v>
      </c>
      <c r="P267" s="25" t="s">
        <v>460</v>
      </c>
      <c r="Q267" s="66" t="s">
        <v>1854</v>
      </c>
    </row>
    <row r="268" spans="2:23" x14ac:dyDescent="0.2">
      <c r="B268" s="92">
        <v>265</v>
      </c>
      <c r="C268" s="90">
        <v>43729</v>
      </c>
      <c r="D268" s="93" t="s">
        <v>1587</v>
      </c>
      <c r="E268" s="7" t="s">
        <v>1851</v>
      </c>
      <c r="F268" s="25" t="s">
        <v>1831</v>
      </c>
      <c r="G268" s="25"/>
      <c r="H268" s="98">
        <v>6</v>
      </c>
      <c r="J268" s="15">
        <v>37</v>
      </c>
      <c r="K268" s="6" t="s">
        <v>1870</v>
      </c>
      <c r="N268" s="25" t="s">
        <v>460</v>
      </c>
      <c r="O268" s="25" t="s">
        <v>1855</v>
      </c>
      <c r="P268" s="25" t="s">
        <v>1831</v>
      </c>
      <c r="Q268" s="66" t="s">
        <v>1856</v>
      </c>
      <c r="R268" s="108" t="s">
        <v>501</v>
      </c>
      <c r="S268" s="108" t="s">
        <v>1857</v>
      </c>
    </row>
    <row r="269" spans="2:23" x14ac:dyDescent="0.2">
      <c r="B269" s="92">
        <v>266</v>
      </c>
      <c r="C269" s="90">
        <v>43757</v>
      </c>
      <c r="D269" s="93" t="s">
        <v>1587</v>
      </c>
      <c r="E269" s="7" t="s">
        <v>1852</v>
      </c>
      <c r="F269" s="107" t="s">
        <v>1855</v>
      </c>
      <c r="G269" s="107"/>
      <c r="H269" s="98">
        <v>5</v>
      </c>
      <c r="J269" s="15">
        <v>34</v>
      </c>
      <c r="K269" s="6"/>
      <c r="N269" s="25" t="s">
        <v>462</v>
      </c>
      <c r="O269" s="25" t="s">
        <v>1855</v>
      </c>
      <c r="P269" s="25" t="s">
        <v>1818</v>
      </c>
      <c r="Q269" s="25" t="s">
        <v>460</v>
      </c>
      <c r="R269" s="66" t="s">
        <v>1856</v>
      </c>
    </row>
    <row r="270" spans="2:23" x14ac:dyDescent="0.2">
      <c r="B270" s="92">
        <v>267</v>
      </c>
      <c r="C270" s="90">
        <v>43792</v>
      </c>
      <c r="D270" s="93" t="s">
        <v>1587</v>
      </c>
      <c r="E270" s="7" t="s">
        <v>1868</v>
      </c>
      <c r="F270" s="6" t="s">
        <v>462</v>
      </c>
      <c r="G270" s="6"/>
      <c r="H270" s="98">
        <v>4</v>
      </c>
      <c r="J270" s="15">
        <v>45</v>
      </c>
      <c r="K270" s="6"/>
      <c r="N270" s="24" t="s">
        <v>1856</v>
      </c>
      <c r="O270" s="25" t="s">
        <v>462</v>
      </c>
      <c r="P270" s="25" t="s">
        <v>1855</v>
      </c>
      <c r="Q270" s="25" t="s">
        <v>1818</v>
      </c>
      <c r="U270" s="25" t="s">
        <v>1856</v>
      </c>
      <c r="V270" s="25" t="s">
        <v>462</v>
      </c>
    </row>
    <row r="271" spans="2:23" x14ac:dyDescent="0.2">
      <c r="B271" s="92">
        <v>268</v>
      </c>
      <c r="C271" s="90">
        <v>43820</v>
      </c>
      <c r="D271" s="93" t="s">
        <v>1587</v>
      </c>
      <c r="E271" s="7" t="s">
        <v>1867</v>
      </c>
      <c r="F271" s="107" t="s">
        <v>1210</v>
      </c>
      <c r="G271" s="107"/>
      <c r="H271" s="98">
        <v>1</v>
      </c>
      <c r="J271" s="15">
        <v>37</v>
      </c>
      <c r="K271" s="6"/>
      <c r="N271" s="25" t="s">
        <v>462</v>
      </c>
    </row>
    <row r="272" spans="2:23" x14ac:dyDescent="0.2">
      <c r="B272" s="92">
        <v>269</v>
      </c>
      <c r="C272" s="90">
        <v>43848</v>
      </c>
      <c r="D272" s="93" t="s">
        <v>1587</v>
      </c>
      <c r="E272" s="7" t="s">
        <v>1865</v>
      </c>
      <c r="F272" s="107" t="s">
        <v>501</v>
      </c>
      <c r="G272" s="107"/>
      <c r="H272" s="98">
        <v>5</v>
      </c>
      <c r="J272" s="15">
        <v>31</v>
      </c>
      <c r="K272" s="6"/>
      <c r="N272" s="25" t="s">
        <v>1818</v>
      </c>
      <c r="O272" s="25" t="s">
        <v>462</v>
      </c>
      <c r="P272" s="24" t="s">
        <v>1856</v>
      </c>
      <c r="Q272" s="108" t="s">
        <v>501</v>
      </c>
      <c r="R272" s="25" t="s">
        <v>1866</v>
      </c>
      <c r="U272" s="25" t="s">
        <v>462</v>
      </c>
    </row>
    <row r="273" spans="2:21" x14ac:dyDescent="0.2">
      <c r="B273" s="92">
        <v>270</v>
      </c>
      <c r="C273" s="90">
        <v>43876</v>
      </c>
      <c r="D273" s="93" t="s">
        <v>1587</v>
      </c>
      <c r="E273" s="7" t="s">
        <v>1863</v>
      </c>
      <c r="F273" s="107" t="s">
        <v>1864</v>
      </c>
      <c r="G273" s="107"/>
      <c r="H273" s="98">
        <v>5</v>
      </c>
      <c r="J273" s="15">
        <v>24</v>
      </c>
      <c r="K273" s="6"/>
      <c r="N273" s="25" t="s">
        <v>462</v>
      </c>
      <c r="O273" s="25" t="s">
        <v>1818</v>
      </c>
      <c r="P273" s="24" t="s">
        <v>1856</v>
      </c>
      <c r="Q273" s="25" t="s">
        <v>460</v>
      </c>
      <c r="R273" s="108" t="s">
        <v>501</v>
      </c>
    </row>
    <row r="274" spans="2:21" x14ac:dyDescent="0.2">
      <c r="B274" s="92">
        <v>271</v>
      </c>
      <c r="C274" s="90">
        <v>43904</v>
      </c>
      <c r="D274" s="93" t="s">
        <v>1587</v>
      </c>
      <c r="E274" s="7" t="s">
        <v>1861</v>
      </c>
      <c r="F274" s="107" t="s">
        <v>1862</v>
      </c>
      <c r="G274" s="107"/>
      <c r="H274" s="98">
        <v>4</v>
      </c>
      <c r="J274" s="15">
        <v>24</v>
      </c>
      <c r="K274" s="6"/>
      <c r="N274" s="24" t="s">
        <v>460</v>
      </c>
      <c r="O274" s="25" t="s">
        <v>1862</v>
      </c>
      <c r="P274" s="25" t="s">
        <v>1818</v>
      </c>
      <c r="Q274" s="25" t="s">
        <v>462</v>
      </c>
      <c r="U274" s="25" t="s">
        <v>1818</v>
      </c>
    </row>
    <row r="275" spans="2:21" x14ac:dyDescent="0.2">
      <c r="B275" s="92">
        <v>272</v>
      </c>
      <c r="C275" s="90">
        <v>43932</v>
      </c>
      <c r="D275" s="93" t="s">
        <v>1587</v>
      </c>
      <c r="E275" s="7" t="s">
        <v>1860</v>
      </c>
      <c r="F275" s="107" t="s">
        <v>460</v>
      </c>
      <c r="G275" s="107"/>
      <c r="H275" s="98">
        <v>6</v>
      </c>
      <c r="J275" s="15">
        <v>37</v>
      </c>
      <c r="K275" s="6"/>
      <c r="N275" s="24" t="s">
        <v>460</v>
      </c>
      <c r="O275" s="25" t="s">
        <v>462</v>
      </c>
      <c r="P275" s="108" t="s">
        <v>1604</v>
      </c>
      <c r="Q275" s="25" t="s">
        <v>1818</v>
      </c>
      <c r="R275" s="25" t="s">
        <v>1855</v>
      </c>
      <c r="S275" s="25" t="s">
        <v>1862</v>
      </c>
      <c r="U275" s="108" t="s">
        <v>1604</v>
      </c>
    </row>
    <row r="276" spans="2:21" x14ac:dyDescent="0.2">
      <c r="B276" s="92">
        <v>273</v>
      </c>
      <c r="C276" s="90">
        <v>43960</v>
      </c>
      <c r="D276" s="93" t="s">
        <v>1587</v>
      </c>
      <c r="E276" s="7" t="s">
        <v>1859</v>
      </c>
      <c r="F276" s="107" t="s">
        <v>462</v>
      </c>
      <c r="G276" s="107"/>
      <c r="H276" s="98">
        <v>3</v>
      </c>
      <c r="J276" s="15">
        <v>24</v>
      </c>
      <c r="K276" s="6"/>
      <c r="N276" s="24" t="s">
        <v>460</v>
      </c>
      <c r="O276" s="24" t="s">
        <v>1856</v>
      </c>
      <c r="P276" s="25" t="s">
        <v>462</v>
      </c>
    </row>
    <row r="277" spans="2:21" x14ac:dyDescent="0.2">
      <c r="B277" s="92">
        <v>274</v>
      </c>
      <c r="C277" s="90">
        <v>43960</v>
      </c>
      <c r="D277" s="93" t="s">
        <v>1587</v>
      </c>
      <c r="E277" s="7" t="s">
        <v>1871</v>
      </c>
      <c r="F277" s="107" t="s">
        <v>1210</v>
      </c>
      <c r="G277" s="107"/>
      <c r="H277" s="98">
        <v>2</v>
      </c>
      <c r="J277" s="15">
        <v>24</v>
      </c>
      <c r="K277" s="6"/>
      <c r="N277" s="24" t="s">
        <v>460</v>
      </c>
      <c r="O277" s="32" t="s">
        <v>1818</v>
      </c>
      <c r="P277" s="25"/>
    </row>
    <row r="278" spans="2:21" x14ac:dyDescent="0.2">
      <c r="B278" s="92">
        <v>275</v>
      </c>
      <c r="C278" s="90">
        <v>44016</v>
      </c>
      <c r="D278" s="93" t="s">
        <v>1587</v>
      </c>
      <c r="E278" s="7" t="s">
        <v>1872</v>
      </c>
      <c r="F278" s="107" t="s">
        <v>463</v>
      </c>
      <c r="G278" s="107"/>
      <c r="H278" s="98">
        <v>2</v>
      </c>
      <c r="J278" s="15">
        <v>18</v>
      </c>
      <c r="K278" s="6"/>
      <c r="N278" s="24" t="s">
        <v>460</v>
      </c>
      <c r="O278" s="32" t="s">
        <v>1818</v>
      </c>
      <c r="P278" s="25"/>
    </row>
    <row r="279" spans="2:21" x14ac:dyDescent="0.2">
      <c r="B279" s="92">
        <v>276</v>
      </c>
      <c r="C279" s="90">
        <v>44044</v>
      </c>
      <c r="D279" s="93" t="s">
        <v>1587</v>
      </c>
      <c r="E279" s="7" t="s">
        <v>1873</v>
      </c>
      <c r="F279" s="107" t="s">
        <v>1853</v>
      </c>
      <c r="G279" s="107"/>
      <c r="H279" s="98">
        <v>3</v>
      </c>
      <c r="J279" s="15">
        <v>22</v>
      </c>
      <c r="K279" s="6"/>
      <c r="M279">
        <v>6</v>
      </c>
      <c r="N279" s="24" t="s">
        <v>460</v>
      </c>
      <c r="O279" s="32" t="s">
        <v>501</v>
      </c>
      <c r="P279" s="25" t="s">
        <v>1818</v>
      </c>
    </row>
    <row r="280" spans="2:21" x14ac:dyDescent="0.2">
      <c r="B280" s="92">
        <v>277</v>
      </c>
      <c r="C280" s="90">
        <v>44079</v>
      </c>
      <c r="D280" s="93" t="s">
        <v>1587</v>
      </c>
      <c r="E280" s="7" t="s">
        <v>1874</v>
      </c>
      <c r="F280" s="107" t="s">
        <v>460</v>
      </c>
      <c r="G280" s="107"/>
      <c r="H280" s="98">
        <v>5</v>
      </c>
      <c r="J280" s="15">
        <v>33</v>
      </c>
      <c r="K280" s="6"/>
      <c r="N280" s="25" t="s">
        <v>1818</v>
      </c>
      <c r="O280" s="32" t="s">
        <v>501</v>
      </c>
      <c r="P280" s="25" t="s">
        <v>463</v>
      </c>
      <c r="Q280" s="24" t="s">
        <v>1856</v>
      </c>
      <c r="R280" s="32" t="s">
        <v>503</v>
      </c>
    </row>
    <row r="281" spans="2:21" x14ac:dyDescent="0.2">
      <c r="B281" s="92">
        <v>278</v>
      </c>
      <c r="C281" s="117">
        <v>44107</v>
      </c>
      <c r="D281" s="93" t="s">
        <v>1587</v>
      </c>
      <c r="E281" s="7" t="s">
        <v>1877</v>
      </c>
      <c r="F281" s="107" t="s">
        <v>501</v>
      </c>
      <c r="G281" s="107"/>
      <c r="H281" s="98">
        <v>3</v>
      </c>
      <c r="J281" s="15">
        <v>41</v>
      </c>
      <c r="K281" s="6"/>
      <c r="N281" s="32" t="s">
        <v>503</v>
      </c>
      <c r="O281" s="25" t="s">
        <v>460</v>
      </c>
      <c r="P281" s="32" t="s">
        <v>501</v>
      </c>
    </row>
    <row r="282" spans="2:21" x14ac:dyDescent="0.2">
      <c r="B282" s="92">
        <v>279</v>
      </c>
      <c r="C282" s="90">
        <v>44142</v>
      </c>
      <c r="D282" s="93" t="s">
        <v>1587</v>
      </c>
      <c r="E282" s="7" t="s">
        <v>1875</v>
      </c>
      <c r="F282" s="32" t="s">
        <v>503</v>
      </c>
      <c r="G282" s="32"/>
      <c r="H282" s="98">
        <v>5</v>
      </c>
      <c r="J282" s="15">
        <v>27</v>
      </c>
      <c r="K282" s="6"/>
      <c r="N282" s="24" t="s">
        <v>603</v>
      </c>
      <c r="O282" s="25" t="s">
        <v>460</v>
      </c>
      <c r="P282" s="32" t="s">
        <v>503</v>
      </c>
      <c r="Q282" s="32" t="s">
        <v>501</v>
      </c>
      <c r="R282" s="25" t="s">
        <v>1818</v>
      </c>
    </row>
    <row r="283" spans="2:21" x14ac:dyDescent="0.2">
      <c r="B283" s="92">
        <v>280</v>
      </c>
      <c r="C283" s="90">
        <v>44177</v>
      </c>
      <c r="D283" s="93" t="s">
        <v>1587</v>
      </c>
      <c r="E283" s="7" t="s">
        <v>1876</v>
      </c>
      <c r="F283" s="107" t="s">
        <v>603</v>
      </c>
      <c r="G283" s="107"/>
      <c r="H283" s="98">
        <v>2</v>
      </c>
      <c r="J283" s="15">
        <v>27</v>
      </c>
      <c r="K283" s="6"/>
      <c r="N283" s="32" t="s">
        <v>503</v>
      </c>
      <c r="O283" s="25" t="s">
        <v>460</v>
      </c>
      <c r="P283" s="25"/>
    </row>
    <row r="284" spans="2:21" x14ac:dyDescent="0.2">
      <c r="B284" s="92">
        <v>281</v>
      </c>
      <c r="C284" s="90">
        <v>44212</v>
      </c>
      <c r="D284" s="93" t="s">
        <v>1587</v>
      </c>
      <c r="E284" s="7" t="s">
        <v>1878</v>
      </c>
      <c r="F284" s="107" t="s">
        <v>463</v>
      </c>
      <c r="G284" s="107"/>
      <c r="H284" s="98">
        <v>2</v>
      </c>
      <c r="J284" s="15">
        <v>22</v>
      </c>
      <c r="K284" s="6"/>
      <c r="N284" s="25" t="s">
        <v>1818</v>
      </c>
      <c r="O284" s="25" t="s">
        <v>460</v>
      </c>
      <c r="P284" s="25"/>
    </row>
    <row r="285" spans="2:21" x14ac:dyDescent="0.2">
      <c r="B285" s="92">
        <v>282</v>
      </c>
      <c r="C285" s="90">
        <v>44240</v>
      </c>
      <c r="D285" s="93" t="s">
        <v>1587</v>
      </c>
      <c r="E285" s="7" t="s">
        <v>1879</v>
      </c>
      <c r="F285" s="107" t="s">
        <v>1853</v>
      </c>
      <c r="G285" s="107"/>
      <c r="H285" s="98">
        <v>5</v>
      </c>
      <c r="J285" s="15">
        <v>21</v>
      </c>
      <c r="K285" s="6"/>
      <c r="N285" s="32" t="s">
        <v>503</v>
      </c>
      <c r="O285" s="25" t="s">
        <v>463</v>
      </c>
      <c r="P285" s="25" t="s">
        <v>460</v>
      </c>
      <c r="Q285" s="24" t="s">
        <v>603</v>
      </c>
      <c r="R285" s="25" t="s">
        <v>1818</v>
      </c>
    </row>
    <row r="286" spans="2:21" x14ac:dyDescent="0.2">
      <c r="B286" s="92">
        <v>283</v>
      </c>
      <c r="C286" s="90">
        <v>44268</v>
      </c>
      <c r="D286" s="93" t="s">
        <v>1587</v>
      </c>
      <c r="E286" s="7" t="s">
        <v>1880</v>
      </c>
      <c r="F286" s="107" t="s">
        <v>460</v>
      </c>
      <c r="G286" s="107"/>
      <c r="H286" s="98">
        <v>3</v>
      </c>
      <c r="J286" s="15">
        <v>19</v>
      </c>
      <c r="K286" s="6"/>
      <c r="N286" s="32" t="s">
        <v>503</v>
      </c>
      <c r="O286" s="25" t="s">
        <v>460</v>
      </c>
    </row>
    <row r="287" spans="2:21" x14ac:dyDescent="0.2">
      <c r="B287" s="92">
        <v>284</v>
      </c>
      <c r="C287" s="90">
        <v>44296</v>
      </c>
      <c r="D287" s="93" t="s">
        <v>1587</v>
      </c>
      <c r="E287" s="7" t="s">
        <v>1881</v>
      </c>
      <c r="F287" s="107" t="s">
        <v>501</v>
      </c>
      <c r="G287" s="107"/>
      <c r="H287" s="98">
        <v>6</v>
      </c>
      <c r="J287" s="15">
        <v>19</v>
      </c>
      <c r="K287" s="6"/>
      <c r="N287" s="25" t="s">
        <v>1885</v>
      </c>
      <c r="O287" s="25" t="s">
        <v>1818</v>
      </c>
      <c r="P287" s="24" t="s">
        <v>603</v>
      </c>
    </row>
    <row r="288" spans="2:21" x14ac:dyDescent="0.2">
      <c r="B288" s="92">
        <v>285</v>
      </c>
      <c r="C288" s="90">
        <v>44324</v>
      </c>
      <c r="D288" s="93" t="s">
        <v>1587</v>
      </c>
      <c r="E288" s="7" t="s">
        <v>1883</v>
      </c>
      <c r="F288" s="32" t="s">
        <v>503</v>
      </c>
      <c r="G288" s="32"/>
      <c r="H288" s="98">
        <v>4</v>
      </c>
      <c r="J288" s="15">
        <v>18</v>
      </c>
      <c r="K288" s="6"/>
      <c r="N288" s="25" t="s">
        <v>1882</v>
      </c>
      <c r="O288" s="32" t="s">
        <v>501</v>
      </c>
    </row>
    <row r="289" spans="2:17" x14ac:dyDescent="0.2">
      <c r="B289" s="92">
        <v>286</v>
      </c>
      <c r="C289" s="90">
        <v>44352</v>
      </c>
      <c r="D289" s="93" t="s">
        <v>1587</v>
      </c>
      <c r="E289" s="7" t="s">
        <v>1884</v>
      </c>
      <c r="F289" s="107" t="s">
        <v>603</v>
      </c>
      <c r="G289" s="107"/>
      <c r="H289" s="98">
        <v>4</v>
      </c>
      <c r="J289" s="15">
        <v>18</v>
      </c>
      <c r="K289" s="6"/>
      <c r="N289" s="24" t="s">
        <v>603</v>
      </c>
      <c r="O289" s="25" t="s">
        <v>1882</v>
      </c>
    </row>
    <row r="290" spans="2:17" x14ac:dyDescent="0.2">
      <c r="B290" s="92">
        <v>287</v>
      </c>
      <c r="C290" s="90">
        <v>44387</v>
      </c>
      <c r="D290" s="93" t="s">
        <v>1587</v>
      </c>
      <c r="E290" s="7" t="s">
        <v>1886</v>
      </c>
      <c r="F290" s="107" t="s">
        <v>463</v>
      </c>
      <c r="G290" s="107"/>
      <c r="H290" s="98">
        <v>1</v>
      </c>
      <c r="J290" s="15">
        <v>29</v>
      </c>
      <c r="K290" s="6"/>
      <c r="N290" s="123" t="s">
        <v>1888</v>
      </c>
      <c r="O290" s="111"/>
    </row>
    <row r="291" spans="2:17" x14ac:dyDescent="0.2">
      <c r="B291" s="92">
        <v>288</v>
      </c>
      <c r="C291" s="90">
        <v>44422</v>
      </c>
      <c r="D291" s="93" t="s">
        <v>1587</v>
      </c>
      <c r="E291" s="7" t="s">
        <v>1889</v>
      </c>
      <c r="F291" s="107" t="s">
        <v>1854</v>
      </c>
      <c r="G291" s="107"/>
      <c r="H291" s="98">
        <v>6</v>
      </c>
      <c r="J291" s="15">
        <v>25</v>
      </c>
      <c r="K291" s="6"/>
      <c r="N291" s="25" t="s">
        <v>1882</v>
      </c>
      <c r="O291" s="108" t="s">
        <v>603</v>
      </c>
      <c r="P291" s="24" t="s">
        <v>503</v>
      </c>
      <c r="Q291" s="25" t="s">
        <v>1818</v>
      </c>
    </row>
    <row r="292" spans="2:17" x14ac:dyDescent="0.2">
      <c r="B292" s="92">
        <v>289</v>
      </c>
      <c r="C292" s="90">
        <v>44457</v>
      </c>
      <c r="D292" s="93" t="s">
        <v>1587</v>
      </c>
      <c r="E292" s="7" t="s">
        <v>1890</v>
      </c>
      <c r="F292" s="107" t="s">
        <v>460</v>
      </c>
      <c r="G292" s="107"/>
      <c r="H292" s="98">
        <v>2</v>
      </c>
      <c r="J292" s="15">
        <v>12</v>
      </c>
      <c r="K292" s="6"/>
      <c r="N292" s="25" t="s">
        <v>1818</v>
      </c>
      <c r="O292" s="32" t="s">
        <v>501</v>
      </c>
    </row>
    <row r="293" spans="2:17" x14ac:dyDescent="0.2">
      <c r="B293" s="92">
        <v>290</v>
      </c>
      <c r="C293" s="90">
        <v>44485</v>
      </c>
      <c r="D293" s="93" t="s">
        <v>1587</v>
      </c>
      <c r="E293" s="7" t="s">
        <v>1891</v>
      </c>
      <c r="F293" s="25" t="s">
        <v>1818</v>
      </c>
      <c r="G293" s="25"/>
      <c r="H293" s="98">
        <v>3</v>
      </c>
      <c r="J293" s="15">
        <v>14</v>
      </c>
      <c r="K293" s="6"/>
      <c r="N293" s="25" t="s">
        <v>460</v>
      </c>
      <c r="O293" s="25" t="s">
        <v>1818</v>
      </c>
      <c r="P293" s="32" t="s">
        <v>501</v>
      </c>
    </row>
    <row r="294" spans="2:17" x14ac:dyDescent="0.2">
      <c r="B294" s="92">
        <v>291</v>
      </c>
      <c r="C294" s="90">
        <v>44514</v>
      </c>
      <c r="D294" s="93" t="s">
        <v>1587</v>
      </c>
      <c r="E294" s="7" t="s">
        <v>1894</v>
      </c>
      <c r="F294" s="107" t="s">
        <v>501</v>
      </c>
      <c r="G294" s="107"/>
      <c r="H294" s="98">
        <v>5</v>
      </c>
      <c r="J294" s="15"/>
      <c r="K294" s="6"/>
    </row>
    <row r="295" spans="2:17" x14ac:dyDescent="0.2">
      <c r="B295" s="92">
        <v>292</v>
      </c>
      <c r="C295" s="90">
        <v>44548</v>
      </c>
      <c r="D295" s="93" t="s">
        <v>1587</v>
      </c>
      <c r="E295" s="6"/>
      <c r="F295" s="107"/>
      <c r="G295" s="107"/>
      <c r="H295" s="98"/>
      <c r="J295" s="15"/>
      <c r="K295" s="6"/>
    </row>
    <row r="296" spans="2:17" x14ac:dyDescent="0.2">
      <c r="B296" s="92">
        <v>293</v>
      </c>
      <c r="C296" s="125"/>
      <c r="D296" s="93" t="s">
        <v>1587</v>
      </c>
      <c r="E296" s="6"/>
      <c r="F296" s="107"/>
      <c r="G296" s="107"/>
      <c r="H296" s="98"/>
      <c r="J296" s="15"/>
      <c r="K296" s="6"/>
    </row>
    <row r="297" spans="2:17" x14ac:dyDescent="0.2">
      <c r="B297" s="92"/>
      <c r="C297" s="125"/>
      <c r="D297" s="93"/>
      <c r="E297" s="6"/>
      <c r="F297" s="107"/>
      <c r="G297" s="107"/>
      <c r="H297" s="98"/>
      <c r="J297" s="15"/>
      <c r="K297" s="6"/>
    </row>
    <row r="298" spans="2:17" x14ac:dyDescent="0.2">
      <c r="B298" s="92"/>
      <c r="C298" s="125"/>
      <c r="D298" s="93"/>
      <c r="E298" s="6"/>
      <c r="F298" s="107"/>
      <c r="G298" s="107"/>
      <c r="H298" s="98"/>
      <c r="J298" s="15"/>
      <c r="K298" s="6"/>
    </row>
    <row r="299" spans="2:17" x14ac:dyDescent="0.2">
      <c r="B299" s="92"/>
      <c r="C299" s="125"/>
      <c r="D299" s="93"/>
      <c r="E299" s="6"/>
      <c r="F299" s="107"/>
      <c r="G299" s="107"/>
      <c r="H299" s="98"/>
      <c r="J299" s="15"/>
      <c r="K299" s="6"/>
    </row>
    <row r="300" spans="2:17" x14ac:dyDescent="0.2">
      <c r="B300" s="92">
        <v>294</v>
      </c>
      <c r="C300" s="125"/>
      <c r="D300" s="93" t="s">
        <v>1587</v>
      </c>
      <c r="E300" s="6"/>
      <c r="F300" s="107"/>
      <c r="G300" s="107"/>
      <c r="H300" s="98"/>
      <c r="J300" s="15"/>
      <c r="K300" s="6"/>
    </row>
    <row r="301" spans="2:17" x14ac:dyDescent="0.2">
      <c r="B301" s="12"/>
      <c r="C301" s="12"/>
      <c r="D301" s="12"/>
    </row>
    <row r="302" spans="2:17" x14ac:dyDescent="0.2">
      <c r="B302" s="12">
        <f t="shared" ref="B302:B310" si="0">WEEKDAY(C302-1)</f>
        <v>7</v>
      </c>
      <c r="C302" s="90">
        <f>C303-6</f>
        <v>44542</v>
      </c>
      <c r="D302" s="5" t="str">
        <f>"Nv"&amp;E302&amp;" "&amp;F302</f>
        <v>Nv231 podium &amp; nouveau</v>
      </c>
      <c r="E302" s="124">
        <v>231</v>
      </c>
      <c r="F302" s="6" t="s">
        <v>1893</v>
      </c>
      <c r="G302" s="71"/>
    </row>
    <row r="303" spans="2:17" x14ac:dyDescent="0.2">
      <c r="B303" s="12">
        <f>WEEKDAY(C303-1)</f>
        <v>6</v>
      </c>
      <c r="C303" s="90">
        <f>C295</f>
        <v>44548</v>
      </c>
      <c r="D303" s="5" t="str">
        <f t="shared" ref="D303:D310" si="1">"Nv"&amp;E303&amp;" "&amp;F303</f>
        <v>Nv232 theme &amp; compos</v>
      </c>
      <c r="E303" s="124">
        <v>232</v>
      </c>
      <c r="F303" s="6" t="s">
        <v>1892</v>
      </c>
      <c r="G303" s="71"/>
    </row>
    <row r="304" spans="2:17" x14ac:dyDescent="0.2">
      <c r="B304" s="12">
        <f t="shared" si="0"/>
        <v>7</v>
      </c>
      <c r="C304" s="90">
        <f>C303+22</f>
        <v>44570</v>
      </c>
      <c r="D304" s="5" t="str">
        <f t="shared" si="1"/>
        <v>Nv232 podium &amp; nouveau</v>
      </c>
      <c r="E304" s="6">
        <f>E303</f>
        <v>232</v>
      </c>
      <c r="F304" s="6" t="s">
        <v>1893</v>
      </c>
      <c r="G304" s="71"/>
    </row>
    <row r="305" spans="1:10" x14ac:dyDescent="0.2">
      <c r="B305" s="12">
        <f>WEEKDAY(C305-1)</f>
        <v>6</v>
      </c>
      <c r="C305" s="90">
        <f>C303+28</f>
        <v>44576</v>
      </c>
      <c r="D305" s="5" t="str">
        <f t="shared" si="1"/>
        <v>Nv233 theme &amp; compos</v>
      </c>
      <c r="E305" s="124">
        <f>E304+1</f>
        <v>233</v>
      </c>
      <c r="F305" s="6" t="s">
        <v>1892</v>
      </c>
      <c r="G305" s="71"/>
    </row>
    <row r="306" spans="1:10" x14ac:dyDescent="0.2">
      <c r="B306" s="12">
        <f t="shared" si="0"/>
        <v>7</v>
      </c>
      <c r="C306" s="90">
        <f>C305+22</f>
        <v>44598</v>
      </c>
      <c r="D306" s="5" t="str">
        <f t="shared" si="1"/>
        <v>Nv233 podium &amp; nouveau</v>
      </c>
      <c r="E306" s="6">
        <f>E305</f>
        <v>233</v>
      </c>
      <c r="F306" s="6" t="s">
        <v>1893</v>
      </c>
      <c r="G306" s="71"/>
    </row>
    <row r="307" spans="1:10" x14ac:dyDescent="0.2">
      <c r="B307" s="12">
        <f>WEEKDAY(C307-1)</f>
        <v>6</v>
      </c>
      <c r="C307" s="90">
        <f>C305+28</f>
        <v>44604</v>
      </c>
      <c r="D307" s="5" t="str">
        <f t="shared" si="1"/>
        <v>Nv234 theme &amp; compos</v>
      </c>
      <c r="E307" s="124">
        <f>E306+1</f>
        <v>234</v>
      </c>
      <c r="F307" s="6" t="s">
        <v>1892</v>
      </c>
      <c r="G307" s="71"/>
    </row>
    <row r="308" spans="1:10" x14ac:dyDescent="0.2">
      <c r="B308" s="12">
        <f t="shared" si="0"/>
        <v>7</v>
      </c>
      <c r="C308" s="90">
        <f>C307+22</f>
        <v>44626</v>
      </c>
      <c r="D308" s="5" t="str">
        <f t="shared" si="1"/>
        <v>Nv234 podium &amp; nouveau</v>
      </c>
      <c r="E308" s="6">
        <f>E307</f>
        <v>234</v>
      </c>
      <c r="F308" s="6" t="s">
        <v>1893</v>
      </c>
      <c r="G308" s="71"/>
    </row>
    <row r="309" spans="1:10" x14ac:dyDescent="0.2">
      <c r="B309" s="12">
        <f>WEEKDAY(C309-1)</f>
        <v>6</v>
      </c>
      <c r="C309" s="90">
        <f>C307+28</f>
        <v>44632</v>
      </c>
      <c r="D309" s="5" t="str">
        <f t="shared" si="1"/>
        <v>Nv235 theme &amp; compos</v>
      </c>
      <c r="E309" s="124">
        <f>E308+1</f>
        <v>235</v>
      </c>
      <c r="F309" s="6" t="s">
        <v>1892</v>
      </c>
      <c r="G309" s="71"/>
    </row>
    <row r="310" spans="1:10" x14ac:dyDescent="0.2">
      <c r="B310" s="12">
        <f t="shared" si="0"/>
        <v>7</v>
      </c>
      <c r="C310" s="90">
        <f>C309+22</f>
        <v>44654</v>
      </c>
      <c r="D310" s="5" t="str">
        <f t="shared" si="1"/>
        <v>Nv235 podium &amp; nouveau</v>
      </c>
      <c r="E310" s="6">
        <f>E309</f>
        <v>235</v>
      </c>
      <c r="F310" s="6" t="s">
        <v>1893</v>
      </c>
      <c r="G310" s="71"/>
    </row>
    <row r="311" spans="1:10" x14ac:dyDescent="0.2">
      <c r="A311" s="12"/>
      <c r="B311" s="12"/>
      <c r="C311" s="12"/>
      <c r="D311" s="12"/>
      <c r="H311"/>
      <c r="J311"/>
    </row>
    <row r="312" spans="1:10" x14ac:dyDescent="0.2">
      <c r="B312" s="12"/>
      <c r="C312" s="12"/>
      <c r="D312" s="12"/>
    </row>
    <row r="313" spans="1:10" x14ac:dyDescent="0.2">
      <c r="B313" s="12"/>
      <c r="C313" s="12"/>
      <c r="D313" s="12"/>
    </row>
    <row r="314" spans="1:10" x14ac:dyDescent="0.2">
      <c r="B314" s="12"/>
      <c r="C314" s="12"/>
      <c r="D314" s="12"/>
    </row>
    <row r="315" spans="1:10" x14ac:dyDescent="0.2">
      <c r="B315" s="12"/>
      <c r="C315" s="12"/>
      <c r="D315" s="12"/>
    </row>
    <row r="316" spans="1:10" x14ac:dyDescent="0.2">
      <c r="B316" s="12"/>
      <c r="C316" s="12"/>
      <c r="D316" s="12"/>
    </row>
    <row r="317" spans="1:10" x14ac:dyDescent="0.2">
      <c r="B317" s="12"/>
      <c r="C317" s="12"/>
      <c r="D317" s="12"/>
    </row>
    <row r="318" spans="1:10" x14ac:dyDescent="0.2">
      <c r="B318" s="12"/>
      <c r="C318" s="12"/>
      <c r="D318" s="12"/>
    </row>
    <row r="319" spans="1:10" x14ac:dyDescent="0.2">
      <c r="B319" s="12"/>
      <c r="C319" s="12"/>
      <c r="D319" s="12"/>
    </row>
    <row r="320" spans="1:10" x14ac:dyDescent="0.2">
      <c r="B320" s="12"/>
      <c r="C320" s="12"/>
      <c r="D320" s="12"/>
    </row>
    <row r="321" spans="2:4" x14ac:dyDescent="0.2">
      <c r="B321" s="12"/>
      <c r="C321" s="12"/>
      <c r="D321" s="12"/>
    </row>
    <row r="322" spans="2:4" x14ac:dyDescent="0.2">
      <c r="B322" s="12"/>
      <c r="C322" s="12"/>
      <c r="D322" s="12"/>
    </row>
    <row r="323" spans="2:4" x14ac:dyDescent="0.2">
      <c r="B323" s="12"/>
      <c r="C323" s="12"/>
      <c r="D323" s="12"/>
    </row>
    <row r="324" spans="2:4" x14ac:dyDescent="0.2">
      <c r="B324" s="12"/>
      <c r="C324" s="12"/>
      <c r="D324" s="12"/>
    </row>
    <row r="325" spans="2:4" x14ac:dyDescent="0.2">
      <c r="B325" s="12"/>
      <c r="C325" s="12"/>
      <c r="D325" s="12"/>
    </row>
    <row r="326" spans="2:4" x14ac:dyDescent="0.2">
      <c r="B326" s="12"/>
      <c r="C326" s="12"/>
      <c r="D326" s="12"/>
    </row>
    <row r="327" spans="2:4" x14ac:dyDescent="0.2">
      <c r="B327" s="12"/>
      <c r="C327" s="12"/>
      <c r="D327" s="12"/>
    </row>
    <row r="328" spans="2:4" x14ac:dyDescent="0.2">
      <c r="B328" s="12"/>
      <c r="C328" s="12"/>
      <c r="D328" s="12"/>
    </row>
    <row r="329" spans="2:4" x14ac:dyDescent="0.2">
      <c r="B329" s="12"/>
      <c r="C329" s="12"/>
      <c r="D329" s="12"/>
    </row>
    <row r="330" spans="2:4" x14ac:dyDescent="0.2">
      <c r="B330" s="12"/>
      <c r="C330" s="12"/>
      <c r="D330" s="12"/>
    </row>
    <row r="331" spans="2:4" x14ac:dyDescent="0.2">
      <c r="B331" s="12"/>
      <c r="C331" s="12"/>
      <c r="D331" s="12"/>
    </row>
    <row r="332" spans="2:4" x14ac:dyDescent="0.2">
      <c r="B332" s="12"/>
      <c r="C332" s="12"/>
      <c r="D332" s="12"/>
    </row>
    <row r="333" spans="2:4" x14ac:dyDescent="0.2">
      <c r="B333" s="12"/>
      <c r="C333" s="12"/>
      <c r="D333" s="12"/>
    </row>
    <row r="334" spans="2:4" x14ac:dyDescent="0.2">
      <c r="B334" s="12"/>
      <c r="C334" s="12"/>
      <c r="D334" s="12"/>
    </row>
    <row r="335" spans="2:4" x14ac:dyDescent="0.2">
      <c r="B335" s="12"/>
      <c r="C335" s="12"/>
      <c r="D335" s="12"/>
    </row>
    <row r="336" spans="2:4" x14ac:dyDescent="0.2">
      <c r="B336" s="12"/>
      <c r="C336" s="12"/>
      <c r="D336" s="12"/>
    </row>
    <row r="337" spans="2:4" x14ac:dyDescent="0.2">
      <c r="B337" s="12"/>
      <c r="C337" s="12"/>
      <c r="D337" s="12"/>
    </row>
    <row r="338" spans="2:4" x14ac:dyDescent="0.2">
      <c r="B338" s="12"/>
      <c r="C338" s="12"/>
      <c r="D338" s="12"/>
    </row>
    <row r="339" spans="2:4" x14ac:dyDescent="0.2">
      <c r="B339" s="12"/>
      <c r="C339" s="12"/>
      <c r="D339" s="12"/>
    </row>
    <row r="340" spans="2:4" x14ac:dyDescent="0.2">
      <c r="B340" s="12"/>
      <c r="C340" s="12"/>
      <c r="D340" s="12"/>
    </row>
    <row r="341" spans="2:4" x14ac:dyDescent="0.2">
      <c r="B341" s="12"/>
      <c r="C341" s="12"/>
      <c r="D341" s="12"/>
    </row>
    <row r="342" spans="2:4" x14ac:dyDescent="0.2">
      <c r="B342" s="12"/>
      <c r="C342" s="12"/>
      <c r="D342" s="12"/>
    </row>
    <row r="343" spans="2:4" x14ac:dyDescent="0.2">
      <c r="B343" s="12"/>
      <c r="C343" s="12"/>
      <c r="D343" s="12"/>
    </row>
    <row r="344" spans="2:4" x14ac:dyDescent="0.2">
      <c r="B344" s="12"/>
      <c r="C344" s="12"/>
      <c r="D344" s="12"/>
    </row>
    <row r="345" spans="2:4" x14ac:dyDescent="0.2">
      <c r="B345" s="12"/>
      <c r="C345" s="12"/>
      <c r="D345" s="12"/>
    </row>
    <row r="346" spans="2:4" x14ac:dyDescent="0.2">
      <c r="B346" s="12"/>
      <c r="C346" s="12"/>
      <c r="D346" s="12"/>
    </row>
    <row r="347" spans="2:4" x14ac:dyDescent="0.2">
      <c r="B347" s="12"/>
      <c r="C347" s="12"/>
      <c r="D347" s="12"/>
    </row>
    <row r="348" spans="2:4" x14ac:dyDescent="0.2">
      <c r="B348" s="12"/>
      <c r="C348" s="12"/>
      <c r="D348" s="12"/>
    </row>
    <row r="349" spans="2:4" x14ac:dyDescent="0.2">
      <c r="B349" s="12"/>
      <c r="C349" s="12"/>
      <c r="D349" s="12"/>
    </row>
    <row r="350" spans="2:4" x14ac:dyDescent="0.2">
      <c r="B350" s="12"/>
      <c r="C350" s="12"/>
      <c r="D350" s="12"/>
    </row>
    <row r="351" spans="2:4" x14ac:dyDescent="0.2">
      <c r="B351" s="12"/>
      <c r="C351" s="12"/>
      <c r="D351" s="12"/>
    </row>
    <row r="352" spans="2:4" x14ac:dyDescent="0.2">
      <c r="B352" s="12"/>
      <c r="C352" s="12"/>
      <c r="D352" s="12"/>
    </row>
    <row r="353" spans="2:4" x14ac:dyDescent="0.2">
      <c r="B353" s="12"/>
      <c r="C353" s="12"/>
      <c r="D353" s="12"/>
    </row>
    <row r="354" spans="2:4" x14ac:dyDescent="0.2">
      <c r="B354" s="12"/>
      <c r="C354" s="12"/>
      <c r="D354" s="12"/>
    </row>
    <row r="355" spans="2:4" x14ac:dyDescent="0.2">
      <c r="B355" s="12"/>
      <c r="C355" s="12"/>
      <c r="D355" s="12"/>
    </row>
    <row r="356" spans="2:4" x14ac:dyDescent="0.2">
      <c r="B356" s="12"/>
      <c r="C356" s="12"/>
      <c r="D356" s="12"/>
    </row>
    <row r="357" spans="2:4" x14ac:dyDescent="0.2">
      <c r="B357" s="12"/>
      <c r="C357" s="12"/>
      <c r="D357" s="12"/>
    </row>
    <row r="358" spans="2:4" x14ac:dyDescent="0.2">
      <c r="B358" s="12"/>
      <c r="C358" s="12"/>
      <c r="D358" s="12"/>
    </row>
    <row r="359" spans="2:4" x14ac:dyDescent="0.2">
      <c r="B359" s="12"/>
      <c r="C359" s="12"/>
      <c r="D359" s="12"/>
    </row>
    <row r="360" spans="2:4" x14ac:dyDescent="0.2">
      <c r="B360" s="12"/>
      <c r="C360" s="12"/>
      <c r="D360" s="12"/>
    </row>
    <row r="361" spans="2:4" x14ac:dyDescent="0.2">
      <c r="B361" s="12"/>
      <c r="C361" s="12"/>
      <c r="D361" s="12"/>
    </row>
    <row r="362" spans="2:4" x14ac:dyDescent="0.2">
      <c r="B362" s="12"/>
      <c r="C362" s="12"/>
      <c r="D362" s="12"/>
    </row>
    <row r="363" spans="2:4" x14ac:dyDescent="0.2">
      <c r="B363" s="12"/>
      <c r="C363" s="12"/>
      <c r="D363" s="12"/>
    </row>
    <row r="364" spans="2:4" x14ac:dyDescent="0.2">
      <c r="B364" s="12"/>
      <c r="C364" s="12"/>
      <c r="D364" s="12"/>
    </row>
    <row r="365" spans="2:4" x14ac:dyDescent="0.2">
      <c r="B365" s="12"/>
      <c r="C365" s="12"/>
      <c r="D365" s="12"/>
    </row>
    <row r="366" spans="2:4" x14ac:dyDescent="0.2">
      <c r="B366" s="12"/>
      <c r="C366" s="12"/>
      <c r="D366" s="12"/>
    </row>
    <row r="367" spans="2:4" x14ac:dyDescent="0.2">
      <c r="B367" s="12"/>
      <c r="C367" s="12"/>
      <c r="D367" s="12"/>
    </row>
    <row r="368" spans="2:4" x14ac:dyDescent="0.2">
      <c r="B368" s="12"/>
      <c r="C368" s="12"/>
      <c r="D368" s="12"/>
    </row>
    <row r="369" spans="2:4" x14ac:dyDescent="0.2">
      <c r="B369" s="12"/>
      <c r="C369" s="12"/>
      <c r="D369" s="12"/>
    </row>
    <row r="370" spans="2:4" x14ac:dyDescent="0.2">
      <c r="B370" s="12"/>
      <c r="C370" s="12"/>
      <c r="D370" s="12"/>
    </row>
    <row r="371" spans="2:4" x14ac:dyDescent="0.2">
      <c r="B371" s="12"/>
      <c r="C371" s="12"/>
      <c r="D371" s="12"/>
    </row>
    <row r="372" spans="2:4" x14ac:dyDescent="0.2">
      <c r="B372" s="12"/>
      <c r="C372" s="12"/>
      <c r="D372" s="12"/>
    </row>
    <row r="373" spans="2:4" x14ac:dyDescent="0.2">
      <c r="B373" s="12"/>
      <c r="C373" s="12"/>
      <c r="D373" s="12"/>
    </row>
    <row r="374" spans="2:4" x14ac:dyDescent="0.2">
      <c r="B374" s="12"/>
      <c r="C374" s="12"/>
      <c r="D374" s="12"/>
    </row>
    <row r="375" spans="2:4" x14ac:dyDescent="0.2">
      <c r="B375" s="12"/>
      <c r="C375" s="12"/>
      <c r="D375" s="12"/>
    </row>
    <row r="376" spans="2:4" x14ac:dyDescent="0.2">
      <c r="B376" s="12"/>
      <c r="C376" s="12"/>
      <c r="D376" s="12"/>
    </row>
    <row r="377" spans="2:4" x14ac:dyDescent="0.2">
      <c r="B377" s="12"/>
      <c r="C377" s="12"/>
      <c r="D377" s="12"/>
    </row>
    <row r="378" spans="2:4" x14ac:dyDescent="0.2">
      <c r="B378" s="12"/>
      <c r="C378" s="12"/>
      <c r="D378" s="12"/>
    </row>
    <row r="379" spans="2:4" x14ac:dyDescent="0.2">
      <c r="B379" s="12"/>
      <c r="C379" s="12"/>
      <c r="D379" s="12"/>
    </row>
    <row r="380" spans="2:4" x14ac:dyDescent="0.2">
      <c r="B380" s="12"/>
      <c r="C380" s="12"/>
      <c r="D380" s="12"/>
    </row>
    <row r="381" spans="2:4" x14ac:dyDescent="0.2">
      <c r="B381" s="12"/>
      <c r="C381" s="12"/>
      <c r="D381" s="12"/>
    </row>
    <row r="382" spans="2:4" x14ac:dyDescent="0.2">
      <c r="B382" s="12"/>
      <c r="C382" s="12"/>
      <c r="D382" s="12"/>
    </row>
    <row r="383" spans="2:4" x14ac:dyDescent="0.2">
      <c r="B383" s="12"/>
      <c r="C383" s="12"/>
      <c r="D383" s="12"/>
    </row>
    <row r="384" spans="2:4" x14ac:dyDescent="0.2">
      <c r="B384" s="12"/>
      <c r="C384" s="12"/>
      <c r="D384" s="12"/>
    </row>
    <row r="385" spans="2:4" x14ac:dyDescent="0.2">
      <c r="B385" s="12"/>
      <c r="C385" s="12"/>
      <c r="D385" s="12"/>
    </row>
    <row r="386" spans="2:4" x14ac:dyDescent="0.2">
      <c r="B386" s="12"/>
      <c r="C386" s="12"/>
      <c r="D386" s="12"/>
    </row>
    <row r="387" spans="2:4" x14ac:dyDescent="0.2">
      <c r="B387" s="12"/>
      <c r="C387" s="12"/>
      <c r="D387" s="12"/>
    </row>
    <row r="388" spans="2:4" x14ac:dyDescent="0.2">
      <c r="B388" s="12"/>
      <c r="C388" s="12"/>
      <c r="D388" s="12"/>
    </row>
    <row r="389" spans="2:4" x14ac:dyDescent="0.2">
      <c r="B389" s="12"/>
      <c r="C389" s="12"/>
      <c r="D389" s="12"/>
    </row>
    <row r="390" spans="2:4" x14ac:dyDescent="0.2">
      <c r="B390" s="12"/>
      <c r="C390" s="12"/>
      <c r="D390" s="12"/>
    </row>
    <row r="391" spans="2:4" x14ac:dyDescent="0.2">
      <c r="B391" s="12"/>
      <c r="C391" s="12"/>
      <c r="D391" s="12"/>
    </row>
    <row r="392" spans="2:4" x14ac:dyDescent="0.2">
      <c r="B392" s="12"/>
      <c r="C392" s="12"/>
      <c r="D392" s="12"/>
    </row>
    <row r="393" spans="2:4" x14ac:dyDescent="0.2">
      <c r="B393" s="12"/>
      <c r="C393" s="12"/>
      <c r="D393" s="12"/>
    </row>
    <row r="394" spans="2:4" x14ac:dyDescent="0.2">
      <c r="B394" s="12"/>
      <c r="C394" s="12"/>
      <c r="D394" s="12"/>
    </row>
    <row r="395" spans="2:4" x14ac:dyDescent="0.2">
      <c r="B395" s="12"/>
      <c r="C395" s="12"/>
      <c r="D395" s="12"/>
    </row>
    <row r="396" spans="2:4" x14ac:dyDescent="0.2">
      <c r="B396" s="12"/>
      <c r="C396" s="12"/>
      <c r="D396" s="12"/>
    </row>
    <row r="397" spans="2:4" x14ac:dyDescent="0.2">
      <c r="B397" s="12"/>
      <c r="C397" s="12"/>
      <c r="D397" s="12"/>
    </row>
    <row r="398" spans="2:4" x14ac:dyDescent="0.2">
      <c r="B398" s="12"/>
      <c r="C398" s="12"/>
      <c r="D398" s="12"/>
    </row>
    <row r="399" spans="2:4" x14ac:dyDescent="0.2">
      <c r="B399" s="12"/>
      <c r="C399" s="12"/>
      <c r="D399" s="12"/>
    </row>
    <row r="400" spans="2:4" x14ac:dyDescent="0.2">
      <c r="B400" s="12"/>
      <c r="C400" s="12"/>
      <c r="D400" s="12"/>
    </row>
    <row r="401" spans="2:4" x14ac:dyDescent="0.2">
      <c r="B401" s="12"/>
      <c r="C401" s="12"/>
      <c r="D401" s="12"/>
    </row>
    <row r="402" spans="2:4" x14ac:dyDescent="0.2">
      <c r="B402" s="12"/>
      <c r="C402" s="12"/>
      <c r="D402" s="12"/>
    </row>
    <row r="403" spans="2:4" x14ac:dyDescent="0.2">
      <c r="B403" s="12"/>
      <c r="C403" s="12"/>
      <c r="D403" s="12"/>
    </row>
    <row r="404" spans="2:4" x14ac:dyDescent="0.2">
      <c r="B404" s="12"/>
      <c r="C404" s="12"/>
      <c r="D404" s="12"/>
    </row>
    <row r="405" spans="2:4" x14ac:dyDescent="0.2">
      <c r="B405" s="12"/>
      <c r="C405" s="12"/>
      <c r="D405" s="12"/>
    </row>
    <row r="406" spans="2:4" x14ac:dyDescent="0.2">
      <c r="B406" s="12"/>
      <c r="C406" s="12"/>
      <c r="D406" s="12"/>
    </row>
    <row r="407" spans="2:4" x14ac:dyDescent="0.2">
      <c r="B407" s="12"/>
      <c r="C407" s="12"/>
      <c r="D407" s="12"/>
    </row>
    <row r="408" spans="2:4" x14ac:dyDescent="0.2">
      <c r="B408" s="12"/>
      <c r="C408" s="12"/>
      <c r="D408" s="12"/>
    </row>
    <row r="409" spans="2:4" x14ac:dyDescent="0.2">
      <c r="B409" s="12"/>
      <c r="C409" s="12"/>
      <c r="D409" s="12"/>
    </row>
    <row r="410" spans="2:4" x14ac:dyDescent="0.2">
      <c r="B410" s="12"/>
      <c r="C410" s="12"/>
      <c r="D410" s="12"/>
    </row>
    <row r="411" spans="2:4" x14ac:dyDescent="0.2">
      <c r="B411" s="12"/>
      <c r="C411" s="12"/>
      <c r="D411" s="12"/>
    </row>
    <row r="412" spans="2:4" x14ac:dyDescent="0.2">
      <c r="B412" s="12"/>
      <c r="C412" s="12"/>
      <c r="D412" s="12"/>
    </row>
    <row r="413" spans="2:4" x14ac:dyDescent="0.2">
      <c r="B413" s="12"/>
      <c r="C413" s="12"/>
      <c r="D413" s="12"/>
    </row>
    <row r="414" spans="2:4" x14ac:dyDescent="0.2">
      <c r="B414" s="12"/>
      <c r="C414" s="12"/>
      <c r="D414" s="12"/>
    </row>
    <row r="415" spans="2:4" x14ac:dyDescent="0.2">
      <c r="B415" s="12"/>
      <c r="C415" s="12"/>
      <c r="D415" s="12"/>
    </row>
    <row r="416" spans="2:4" x14ac:dyDescent="0.2">
      <c r="B416" s="12"/>
      <c r="C416" s="12"/>
      <c r="D416" s="12"/>
    </row>
    <row r="417" spans="2:4" x14ac:dyDescent="0.2">
      <c r="B417" s="12"/>
      <c r="C417" s="12"/>
      <c r="D417" s="12"/>
    </row>
    <row r="418" spans="2:4" x14ac:dyDescent="0.2">
      <c r="B418" s="12"/>
      <c r="C418" s="12"/>
      <c r="D418" s="12"/>
    </row>
    <row r="419" spans="2:4" x14ac:dyDescent="0.2">
      <c r="B419" s="12"/>
      <c r="C419" s="12"/>
      <c r="D419" s="12"/>
    </row>
    <row r="420" spans="2:4" x14ac:dyDescent="0.2">
      <c r="B420" s="12"/>
      <c r="C420" s="12"/>
      <c r="D420" s="12"/>
    </row>
    <row r="421" spans="2:4" x14ac:dyDescent="0.2">
      <c r="B421" s="12"/>
      <c r="C421" s="12"/>
      <c r="D421" s="12"/>
    </row>
    <row r="422" spans="2:4" x14ac:dyDescent="0.2">
      <c r="B422" s="12"/>
      <c r="C422" s="12"/>
      <c r="D422" s="12"/>
    </row>
    <row r="423" spans="2:4" x14ac:dyDescent="0.2">
      <c r="B423" s="12"/>
      <c r="C423" s="12"/>
      <c r="D423" s="12"/>
    </row>
    <row r="424" spans="2:4" x14ac:dyDescent="0.2">
      <c r="B424" s="12"/>
      <c r="C424" s="12"/>
      <c r="D424" s="12"/>
    </row>
    <row r="425" spans="2:4" x14ac:dyDescent="0.2">
      <c r="B425" s="12"/>
      <c r="C425" s="12"/>
      <c r="D425" s="12"/>
    </row>
    <row r="426" spans="2:4" x14ac:dyDescent="0.2">
      <c r="B426" s="12"/>
      <c r="C426" s="12"/>
      <c r="D426" s="12"/>
    </row>
    <row r="427" spans="2:4" x14ac:dyDescent="0.2">
      <c r="B427" s="12"/>
      <c r="C427" s="12"/>
      <c r="D427" s="12"/>
    </row>
    <row r="428" spans="2:4" x14ac:dyDescent="0.2">
      <c r="B428" s="12"/>
      <c r="C428" s="12"/>
      <c r="D428" s="12"/>
    </row>
    <row r="429" spans="2:4" x14ac:dyDescent="0.2">
      <c r="B429" s="12"/>
      <c r="C429" s="12"/>
      <c r="D429" s="12"/>
    </row>
    <row r="430" spans="2:4" x14ac:dyDescent="0.2">
      <c r="B430" s="12"/>
      <c r="C430" s="12"/>
      <c r="D430" s="12"/>
    </row>
    <row r="431" spans="2:4" x14ac:dyDescent="0.2">
      <c r="B431" s="12"/>
      <c r="C431" s="12"/>
      <c r="D431" s="12"/>
    </row>
    <row r="432" spans="2:4" x14ac:dyDescent="0.2">
      <c r="B432" s="12"/>
      <c r="C432" s="12"/>
      <c r="D432" s="12"/>
    </row>
    <row r="433" spans="2:4" x14ac:dyDescent="0.2">
      <c r="B433" s="12"/>
      <c r="C433" s="12"/>
      <c r="D433" s="12"/>
    </row>
    <row r="434" spans="2:4" x14ac:dyDescent="0.2">
      <c r="B434" s="12"/>
      <c r="C434" s="12"/>
      <c r="D434" s="12"/>
    </row>
    <row r="435" spans="2:4" x14ac:dyDescent="0.2">
      <c r="B435" s="12"/>
      <c r="C435" s="12"/>
      <c r="D435" s="12"/>
    </row>
    <row r="436" spans="2:4" x14ac:dyDescent="0.2">
      <c r="B436" s="12"/>
      <c r="C436" s="12"/>
      <c r="D436" s="12"/>
    </row>
    <row r="437" spans="2:4" x14ac:dyDescent="0.2">
      <c r="B437" s="12"/>
      <c r="C437" s="12"/>
      <c r="D437" s="12"/>
    </row>
    <row r="438" spans="2:4" x14ac:dyDescent="0.2">
      <c r="B438" s="12"/>
      <c r="C438" s="12"/>
      <c r="D438" s="12"/>
    </row>
    <row r="439" spans="2:4" x14ac:dyDescent="0.2">
      <c r="B439" s="12"/>
      <c r="C439" s="12"/>
      <c r="D439" s="12"/>
    </row>
    <row r="440" spans="2:4" x14ac:dyDescent="0.2">
      <c r="B440" s="12"/>
      <c r="C440" s="12"/>
      <c r="D440" s="12"/>
    </row>
    <row r="441" spans="2:4" x14ac:dyDescent="0.2">
      <c r="B441" s="12"/>
      <c r="C441" s="12"/>
      <c r="D441" s="12"/>
    </row>
    <row r="442" spans="2:4" x14ac:dyDescent="0.2">
      <c r="B442" s="12"/>
      <c r="C442" s="12"/>
      <c r="D442" s="12"/>
    </row>
    <row r="443" spans="2:4" x14ac:dyDescent="0.2">
      <c r="B443" s="12"/>
      <c r="C443" s="12"/>
      <c r="D443" s="12"/>
    </row>
    <row r="444" spans="2:4" x14ac:dyDescent="0.2">
      <c r="B444" s="12"/>
      <c r="C444" s="12"/>
      <c r="D444" s="12"/>
    </row>
    <row r="445" spans="2:4" x14ac:dyDescent="0.2">
      <c r="B445" s="12"/>
      <c r="C445" s="12"/>
      <c r="D445" s="12"/>
    </row>
    <row r="446" spans="2:4" x14ac:dyDescent="0.2">
      <c r="B446" s="12"/>
      <c r="C446" s="12"/>
      <c r="D446" s="12"/>
    </row>
    <row r="447" spans="2:4" x14ac:dyDescent="0.2">
      <c r="B447" s="12"/>
      <c r="C447" s="12"/>
      <c r="D447" s="12"/>
    </row>
    <row r="448" spans="2:4" x14ac:dyDescent="0.2">
      <c r="B448" s="12"/>
      <c r="C448" s="12"/>
      <c r="D448" s="12"/>
    </row>
    <row r="449" spans="2:4" x14ac:dyDescent="0.2">
      <c r="B449" s="12"/>
      <c r="C449" s="12"/>
      <c r="D449" s="12"/>
    </row>
    <row r="450" spans="2:4" x14ac:dyDescent="0.2">
      <c r="B450" s="12"/>
      <c r="C450" s="12"/>
      <c r="D450" s="12"/>
    </row>
    <row r="451" spans="2:4" x14ac:dyDescent="0.2">
      <c r="B451" s="12"/>
      <c r="C451" s="12"/>
      <c r="D451" s="12"/>
    </row>
    <row r="452" spans="2:4" x14ac:dyDescent="0.2">
      <c r="B452" s="12"/>
      <c r="C452" s="12"/>
      <c r="D452" s="12"/>
    </row>
    <row r="453" spans="2:4" x14ac:dyDescent="0.2">
      <c r="B453" s="12"/>
      <c r="C453" s="12"/>
      <c r="D453" s="12"/>
    </row>
    <row r="454" spans="2:4" x14ac:dyDescent="0.2">
      <c r="B454" s="12"/>
      <c r="C454" s="12"/>
      <c r="D454" s="12"/>
    </row>
    <row r="455" spans="2:4" x14ac:dyDescent="0.2">
      <c r="B455" s="12"/>
      <c r="C455" s="12"/>
      <c r="D455" s="12"/>
    </row>
    <row r="456" spans="2:4" x14ac:dyDescent="0.2">
      <c r="B456" s="12"/>
      <c r="C456" s="12"/>
      <c r="D456" s="12"/>
    </row>
    <row r="457" spans="2:4" x14ac:dyDescent="0.2">
      <c r="B457" s="12"/>
      <c r="C457" s="12"/>
      <c r="D457" s="12"/>
    </row>
    <row r="458" spans="2:4" x14ac:dyDescent="0.2">
      <c r="B458" s="12"/>
      <c r="C458" s="12"/>
      <c r="D458" s="12"/>
    </row>
    <row r="459" spans="2:4" x14ac:dyDescent="0.2">
      <c r="B459" s="12"/>
      <c r="C459" s="12"/>
      <c r="D459" s="12"/>
    </row>
    <row r="460" spans="2:4" x14ac:dyDescent="0.2">
      <c r="B460" s="12"/>
      <c r="C460" s="12"/>
      <c r="D460" s="12"/>
    </row>
    <row r="461" spans="2:4" x14ac:dyDescent="0.2">
      <c r="B461" s="12"/>
      <c r="C461" s="12"/>
      <c r="D461" s="12"/>
    </row>
    <row r="462" spans="2:4" x14ac:dyDescent="0.2">
      <c r="B462" s="12"/>
      <c r="C462" s="12"/>
      <c r="D462" s="12"/>
    </row>
    <row r="463" spans="2:4" x14ac:dyDescent="0.2">
      <c r="B463" s="12"/>
      <c r="C463" s="12"/>
      <c r="D463" s="12"/>
    </row>
    <row r="464" spans="2:4" x14ac:dyDescent="0.2">
      <c r="B464" s="12"/>
      <c r="C464" s="12"/>
      <c r="D464" s="12"/>
    </row>
    <row r="465" spans="2:4" x14ac:dyDescent="0.2">
      <c r="B465" s="12"/>
      <c r="C465" s="12"/>
      <c r="D465" s="12"/>
    </row>
    <row r="466" spans="2:4" x14ac:dyDescent="0.2">
      <c r="B466" s="12"/>
      <c r="C466" s="12"/>
      <c r="D466" s="12"/>
    </row>
    <row r="467" spans="2:4" x14ac:dyDescent="0.2">
      <c r="B467" s="12"/>
      <c r="C467" s="12"/>
      <c r="D467" s="12"/>
    </row>
    <row r="468" spans="2:4" x14ac:dyDescent="0.2">
      <c r="B468" s="12"/>
      <c r="C468" s="12"/>
      <c r="D468" s="12"/>
    </row>
    <row r="469" spans="2:4" x14ac:dyDescent="0.2">
      <c r="B469" s="12"/>
      <c r="C469" s="12"/>
      <c r="D469" s="12"/>
    </row>
    <row r="470" spans="2:4" x14ac:dyDescent="0.2">
      <c r="B470" s="12"/>
      <c r="C470" s="12"/>
      <c r="D470" s="12"/>
    </row>
    <row r="471" spans="2:4" x14ac:dyDescent="0.2">
      <c r="B471" s="12"/>
      <c r="C471" s="12"/>
      <c r="D471" s="12"/>
    </row>
    <row r="472" spans="2:4" x14ac:dyDescent="0.2">
      <c r="B472" s="12"/>
      <c r="C472" s="12"/>
      <c r="D472" s="12"/>
    </row>
    <row r="473" spans="2:4" x14ac:dyDescent="0.2">
      <c r="B473" s="12"/>
      <c r="C473" s="12"/>
      <c r="D473" s="12"/>
    </row>
    <row r="474" spans="2:4" x14ac:dyDescent="0.2">
      <c r="B474" s="12"/>
      <c r="C474" s="12"/>
      <c r="D474" s="12"/>
    </row>
    <row r="475" spans="2:4" x14ac:dyDescent="0.2">
      <c r="B475" s="12"/>
      <c r="C475" s="12"/>
      <c r="D475" s="12"/>
    </row>
    <row r="476" spans="2:4" x14ac:dyDescent="0.2">
      <c r="B476" s="12"/>
      <c r="C476" s="12"/>
      <c r="D476" s="12"/>
    </row>
    <row r="477" spans="2:4" x14ac:dyDescent="0.2">
      <c r="B477" s="12"/>
      <c r="C477" s="12"/>
      <c r="D477" s="12"/>
    </row>
    <row r="478" spans="2:4" x14ac:dyDescent="0.2">
      <c r="B478" s="12"/>
      <c r="C478" s="12"/>
      <c r="D478" s="12"/>
    </row>
    <row r="479" spans="2:4" x14ac:dyDescent="0.2">
      <c r="B479" s="12"/>
      <c r="C479" s="12"/>
      <c r="D479" s="12"/>
    </row>
    <row r="480" spans="2:4" x14ac:dyDescent="0.2">
      <c r="B480" s="12"/>
      <c r="C480" s="12"/>
      <c r="D480" s="12"/>
    </row>
    <row r="481" spans="2:4" x14ac:dyDescent="0.2">
      <c r="B481" s="12"/>
      <c r="C481" s="12"/>
      <c r="D481" s="12"/>
    </row>
    <row r="482" spans="2:4" x14ac:dyDescent="0.2">
      <c r="B482" s="12"/>
      <c r="C482" s="12"/>
      <c r="D482" s="12"/>
    </row>
    <row r="483" spans="2:4" x14ac:dyDescent="0.2">
      <c r="B483" s="12"/>
      <c r="C483" s="12"/>
      <c r="D483" s="12"/>
    </row>
    <row r="484" spans="2:4" x14ac:dyDescent="0.2">
      <c r="B484" s="12"/>
      <c r="C484" s="12"/>
      <c r="D484" s="12"/>
    </row>
    <row r="485" spans="2:4" x14ac:dyDescent="0.2">
      <c r="B485" s="12"/>
      <c r="C485" s="12"/>
      <c r="D485" s="12"/>
    </row>
    <row r="486" spans="2:4" x14ac:dyDescent="0.2">
      <c r="B486" s="12"/>
      <c r="C486" s="12"/>
      <c r="D486" s="12"/>
    </row>
    <row r="487" spans="2:4" x14ac:dyDescent="0.2">
      <c r="B487" s="12"/>
      <c r="C487" s="12"/>
      <c r="D487" s="12"/>
    </row>
    <row r="488" spans="2:4" x14ac:dyDescent="0.2">
      <c r="B488" s="12"/>
      <c r="C488" s="12"/>
      <c r="D488" s="12"/>
    </row>
    <row r="489" spans="2:4" x14ac:dyDescent="0.2">
      <c r="B489" s="12"/>
      <c r="C489" s="12"/>
      <c r="D489" s="12"/>
    </row>
    <row r="490" spans="2:4" x14ac:dyDescent="0.2">
      <c r="B490" s="12"/>
      <c r="C490" s="12"/>
      <c r="D490" s="12"/>
    </row>
    <row r="491" spans="2:4" x14ac:dyDescent="0.2">
      <c r="B491" s="12"/>
      <c r="C491" s="12"/>
      <c r="D491" s="12"/>
    </row>
    <row r="492" spans="2:4" x14ac:dyDescent="0.2">
      <c r="B492" s="12"/>
      <c r="C492" s="12"/>
      <c r="D492" s="12"/>
    </row>
    <row r="493" spans="2:4" x14ac:dyDescent="0.2">
      <c r="B493" s="12"/>
      <c r="C493" s="12"/>
      <c r="D493" s="12"/>
    </row>
    <row r="494" spans="2:4" x14ac:dyDescent="0.2">
      <c r="B494" s="12"/>
      <c r="C494" s="12"/>
      <c r="D494" s="12"/>
    </row>
    <row r="495" spans="2:4" x14ac:dyDescent="0.2">
      <c r="B495" s="12"/>
      <c r="C495" s="12"/>
      <c r="D495" s="12"/>
    </row>
    <row r="496" spans="2:4" x14ac:dyDescent="0.2">
      <c r="B496" s="12"/>
      <c r="C496" s="12"/>
      <c r="D496" s="12"/>
    </row>
    <row r="497" spans="2:4" x14ac:dyDescent="0.2">
      <c r="B497" s="12"/>
      <c r="C497" s="12"/>
      <c r="D497" s="12"/>
    </row>
    <row r="498" spans="2:4" x14ac:dyDescent="0.2">
      <c r="B498" s="12"/>
      <c r="C498" s="12"/>
      <c r="D498" s="12"/>
    </row>
    <row r="499" spans="2:4" x14ac:dyDescent="0.2">
      <c r="B499" s="12"/>
      <c r="C499" s="12"/>
      <c r="D499" s="12"/>
    </row>
    <row r="500" spans="2:4" x14ac:dyDescent="0.2">
      <c r="B500" s="12"/>
      <c r="C500" s="12"/>
      <c r="D500" s="12"/>
    </row>
    <row r="501" spans="2:4" x14ac:dyDescent="0.2">
      <c r="B501" s="12"/>
      <c r="C501" s="12"/>
      <c r="D501" s="12"/>
    </row>
    <row r="502" spans="2:4" x14ac:dyDescent="0.2">
      <c r="B502" s="12"/>
      <c r="C502" s="12"/>
      <c r="D502" s="12"/>
    </row>
    <row r="503" spans="2:4" x14ac:dyDescent="0.2">
      <c r="B503" s="12"/>
      <c r="C503" s="12"/>
      <c r="D503" s="12"/>
    </row>
    <row r="504" spans="2:4" x14ac:dyDescent="0.2">
      <c r="B504" s="12"/>
      <c r="C504" s="12"/>
      <c r="D504" s="12"/>
    </row>
    <row r="505" spans="2:4" x14ac:dyDescent="0.2">
      <c r="B505" s="12"/>
      <c r="C505" s="12"/>
      <c r="D505" s="12"/>
    </row>
    <row r="506" spans="2:4" x14ac:dyDescent="0.2">
      <c r="B506" s="12"/>
      <c r="C506" s="12"/>
      <c r="D506" s="12"/>
    </row>
    <row r="507" spans="2:4" x14ac:dyDescent="0.2">
      <c r="B507" s="12"/>
      <c r="C507" s="12"/>
      <c r="D507" s="12"/>
    </row>
    <row r="508" spans="2:4" x14ac:dyDescent="0.2">
      <c r="B508" s="12"/>
      <c r="C508" s="12"/>
      <c r="D508" s="12"/>
    </row>
    <row r="509" spans="2:4" x14ac:dyDescent="0.2">
      <c r="B509" s="12"/>
      <c r="C509" s="12"/>
      <c r="D509" s="12"/>
    </row>
    <row r="510" spans="2:4" x14ac:dyDescent="0.2">
      <c r="B510" s="12"/>
      <c r="C510" s="12"/>
      <c r="D510" s="12"/>
    </row>
    <row r="511" spans="2:4" x14ac:dyDescent="0.2">
      <c r="B511" s="12"/>
      <c r="C511" s="12"/>
      <c r="D511" s="12"/>
    </row>
    <row r="512" spans="2:4" x14ac:dyDescent="0.2">
      <c r="B512" s="12"/>
      <c r="C512" s="12"/>
      <c r="D512" s="12"/>
    </row>
    <row r="513" spans="2:4" x14ac:dyDescent="0.2">
      <c r="B513" s="12"/>
      <c r="C513" s="12"/>
      <c r="D513" s="12"/>
    </row>
    <row r="514" spans="2:4" x14ac:dyDescent="0.2">
      <c r="B514" s="12"/>
      <c r="C514" s="12"/>
      <c r="D514" s="12"/>
    </row>
    <row r="515" spans="2:4" x14ac:dyDescent="0.2">
      <c r="B515" s="12"/>
      <c r="C515" s="12"/>
      <c r="D515" s="12"/>
    </row>
    <row r="516" spans="2:4" x14ac:dyDescent="0.2">
      <c r="B516" s="12"/>
      <c r="C516" s="12"/>
      <c r="D516" s="12"/>
    </row>
    <row r="517" spans="2:4" x14ac:dyDescent="0.2">
      <c r="B517" s="12"/>
      <c r="C517" s="12"/>
      <c r="D517" s="12"/>
    </row>
    <row r="518" spans="2:4" x14ac:dyDescent="0.2">
      <c r="B518" s="12"/>
      <c r="C518" s="12"/>
      <c r="D518" s="12"/>
    </row>
    <row r="519" spans="2:4" x14ac:dyDescent="0.2">
      <c r="B519" s="12"/>
      <c r="C519" s="12"/>
      <c r="D519" s="12"/>
    </row>
    <row r="520" spans="2:4" x14ac:dyDescent="0.2">
      <c r="B520" s="12"/>
      <c r="C520" s="12"/>
      <c r="D520" s="12"/>
    </row>
    <row r="521" spans="2:4" x14ac:dyDescent="0.2">
      <c r="B521" s="12"/>
      <c r="C521" s="12"/>
      <c r="D521" s="12"/>
    </row>
    <row r="522" spans="2:4" x14ac:dyDescent="0.2">
      <c r="B522" s="12"/>
      <c r="C522" s="12"/>
      <c r="D522" s="12"/>
    </row>
    <row r="523" spans="2:4" x14ac:dyDescent="0.2">
      <c r="B523" s="12"/>
      <c r="C523" s="12"/>
      <c r="D523" s="12"/>
    </row>
    <row r="524" spans="2:4" x14ac:dyDescent="0.2">
      <c r="B524" s="12"/>
      <c r="C524" s="12"/>
      <c r="D524" s="12"/>
    </row>
    <row r="525" spans="2:4" x14ac:dyDescent="0.2">
      <c r="B525" s="12"/>
      <c r="C525" s="12"/>
      <c r="D525" s="12"/>
    </row>
    <row r="526" spans="2:4" x14ac:dyDescent="0.2">
      <c r="B526" s="12"/>
      <c r="C526" s="12"/>
      <c r="D526" s="12"/>
    </row>
    <row r="527" spans="2:4" x14ac:dyDescent="0.2">
      <c r="B527" s="12"/>
      <c r="C527" s="12"/>
      <c r="D527" s="12"/>
    </row>
    <row r="528" spans="2:4" x14ac:dyDescent="0.2">
      <c r="B528" s="12"/>
      <c r="C528" s="12"/>
      <c r="D528" s="12"/>
    </row>
    <row r="529" spans="2:4" x14ac:dyDescent="0.2">
      <c r="B529" s="12"/>
      <c r="C529" s="12"/>
      <c r="D529" s="12"/>
    </row>
    <row r="530" spans="2:4" x14ac:dyDescent="0.2">
      <c r="B530" s="12"/>
      <c r="C530" s="12"/>
      <c r="D530" s="12"/>
    </row>
    <row r="531" spans="2:4" x14ac:dyDescent="0.2">
      <c r="B531" s="12"/>
      <c r="C531" s="12"/>
      <c r="D531" s="12"/>
    </row>
    <row r="532" spans="2:4" x14ac:dyDescent="0.2">
      <c r="B532" s="12"/>
      <c r="C532" s="12"/>
      <c r="D532" s="12"/>
    </row>
    <row r="533" spans="2:4" x14ac:dyDescent="0.2">
      <c r="B533" s="12"/>
      <c r="C533" s="12"/>
      <c r="D533" s="12"/>
    </row>
    <row r="534" spans="2:4" x14ac:dyDescent="0.2">
      <c r="B534" s="12"/>
      <c r="C534" s="12"/>
      <c r="D534" s="12"/>
    </row>
    <row r="535" spans="2:4" x14ac:dyDescent="0.2">
      <c r="B535" s="12"/>
      <c r="C535" s="12"/>
      <c r="D535" s="12"/>
    </row>
    <row r="536" spans="2:4" x14ac:dyDescent="0.2">
      <c r="B536" s="12"/>
      <c r="C536" s="12"/>
      <c r="D536" s="12"/>
    </row>
    <row r="537" spans="2:4" x14ac:dyDescent="0.2">
      <c r="B537" s="12"/>
      <c r="C537" s="12"/>
      <c r="D537" s="12"/>
    </row>
    <row r="538" spans="2:4" x14ac:dyDescent="0.2">
      <c r="B538" s="12"/>
      <c r="C538" s="12"/>
      <c r="D538" s="12"/>
    </row>
    <row r="539" spans="2:4" x14ac:dyDescent="0.2">
      <c r="B539" s="12"/>
      <c r="C539" s="12"/>
      <c r="D539" s="12"/>
    </row>
    <row r="540" spans="2:4" x14ac:dyDescent="0.2">
      <c r="B540" s="12"/>
      <c r="C540" s="12"/>
      <c r="D540" s="12"/>
    </row>
    <row r="541" spans="2:4" x14ac:dyDescent="0.2">
      <c r="B541" s="12"/>
      <c r="C541" s="12"/>
      <c r="D541" s="12"/>
    </row>
    <row r="542" spans="2:4" x14ac:dyDescent="0.2">
      <c r="B542" s="12"/>
      <c r="C542" s="12"/>
      <c r="D542" s="12"/>
    </row>
    <row r="543" spans="2:4" x14ac:dyDescent="0.2">
      <c r="B543" s="12"/>
      <c r="C543" s="12"/>
      <c r="D543" s="12"/>
    </row>
    <row r="544" spans="2:4" x14ac:dyDescent="0.2">
      <c r="B544" s="12"/>
      <c r="C544" s="12"/>
      <c r="D544" s="12"/>
    </row>
    <row r="545" spans="2:4" x14ac:dyDescent="0.2">
      <c r="B545" s="12"/>
      <c r="C545" s="12"/>
      <c r="D545" s="12"/>
    </row>
    <row r="546" spans="2:4" x14ac:dyDescent="0.2">
      <c r="B546" s="12"/>
      <c r="C546" s="12"/>
      <c r="D546" s="12"/>
    </row>
    <row r="547" spans="2:4" x14ac:dyDescent="0.2">
      <c r="B547" s="12"/>
      <c r="C547" s="12"/>
      <c r="D547" s="12"/>
    </row>
    <row r="548" spans="2:4" x14ac:dyDescent="0.2">
      <c r="B548" s="12"/>
      <c r="C548" s="12"/>
      <c r="D548" s="12"/>
    </row>
    <row r="549" spans="2:4" x14ac:dyDescent="0.2">
      <c r="B549" s="12"/>
      <c r="C549" s="12"/>
      <c r="D549" s="12"/>
    </row>
    <row r="550" spans="2:4" x14ac:dyDescent="0.2">
      <c r="B550" s="12"/>
      <c r="C550" s="12"/>
      <c r="D550" s="12"/>
    </row>
    <row r="551" spans="2:4" x14ac:dyDescent="0.2">
      <c r="B551" s="12"/>
      <c r="C551" s="12"/>
      <c r="D551" s="12"/>
    </row>
    <row r="552" spans="2:4" x14ac:dyDescent="0.2">
      <c r="B552" s="12"/>
      <c r="C552" s="12"/>
      <c r="D552" s="12"/>
    </row>
    <row r="553" spans="2:4" x14ac:dyDescent="0.2">
      <c r="B553" s="12"/>
      <c r="C553" s="12"/>
      <c r="D553" s="12"/>
    </row>
    <row r="554" spans="2:4" x14ac:dyDescent="0.2">
      <c r="B554" s="12"/>
      <c r="C554" s="12"/>
      <c r="D554" s="12"/>
    </row>
    <row r="555" spans="2:4" x14ac:dyDescent="0.2">
      <c r="B555" s="12"/>
      <c r="C555" s="12"/>
      <c r="D555" s="12"/>
    </row>
    <row r="556" spans="2:4" x14ac:dyDescent="0.2">
      <c r="B556" s="12"/>
      <c r="C556" s="12"/>
      <c r="D556" s="12"/>
    </row>
    <row r="557" spans="2:4" x14ac:dyDescent="0.2">
      <c r="B557" s="12"/>
      <c r="C557" s="12"/>
      <c r="D557" s="12"/>
    </row>
    <row r="558" spans="2:4" x14ac:dyDescent="0.2">
      <c r="B558" s="12"/>
      <c r="C558" s="12"/>
      <c r="D558" s="12"/>
    </row>
    <row r="559" spans="2:4" x14ac:dyDescent="0.2">
      <c r="B559" s="12"/>
      <c r="C559" s="12"/>
      <c r="D559" s="12"/>
    </row>
    <row r="560" spans="2:4" x14ac:dyDescent="0.2">
      <c r="B560" s="12"/>
      <c r="C560" s="12"/>
      <c r="D560" s="12"/>
    </row>
    <row r="561" spans="2:4" x14ac:dyDescent="0.2">
      <c r="B561" s="12"/>
      <c r="C561" s="12"/>
      <c r="D561" s="12"/>
    </row>
    <row r="562" spans="2:4" x14ac:dyDescent="0.2">
      <c r="B562" s="12"/>
      <c r="C562" s="12"/>
      <c r="D562" s="12"/>
    </row>
    <row r="563" spans="2:4" x14ac:dyDescent="0.2">
      <c r="B563" s="12"/>
      <c r="C563" s="12"/>
      <c r="D563" s="12"/>
    </row>
    <row r="564" spans="2:4" x14ac:dyDescent="0.2">
      <c r="B564" s="12"/>
      <c r="C564" s="12"/>
      <c r="D564" s="12"/>
    </row>
    <row r="565" spans="2:4" x14ac:dyDescent="0.2">
      <c r="B565" s="12"/>
      <c r="C565" s="12"/>
      <c r="D565" s="12"/>
    </row>
    <row r="566" spans="2:4" x14ac:dyDescent="0.2">
      <c r="B566" s="12"/>
      <c r="C566" s="12"/>
      <c r="D566" s="12"/>
    </row>
    <row r="567" spans="2:4" x14ac:dyDescent="0.2">
      <c r="B567" s="12"/>
      <c r="C567" s="12"/>
      <c r="D567" s="12"/>
    </row>
    <row r="568" spans="2:4" x14ac:dyDescent="0.2">
      <c r="B568" s="12"/>
      <c r="C568" s="12"/>
      <c r="D568" s="12"/>
    </row>
    <row r="569" spans="2:4" x14ac:dyDescent="0.2">
      <c r="B569" s="12"/>
      <c r="C569" s="12"/>
      <c r="D569" s="12"/>
    </row>
    <row r="570" spans="2:4" x14ac:dyDescent="0.2">
      <c r="B570" s="12"/>
      <c r="C570" s="12"/>
      <c r="D570" s="12"/>
    </row>
    <row r="571" spans="2:4" x14ac:dyDescent="0.2">
      <c r="B571" s="12"/>
      <c r="C571" s="12"/>
      <c r="D571" s="12"/>
    </row>
    <row r="572" spans="2:4" x14ac:dyDescent="0.2">
      <c r="B572" s="12"/>
      <c r="C572" s="12"/>
      <c r="D572" s="12"/>
    </row>
    <row r="573" spans="2:4" x14ac:dyDescent="0.2">
      <c r="B573" s="12"/>
      <c r="C573" s="12"/>
      <c r="D573" s="12"/>
    </row>
    <row r="574" spans="2:4" x14ac:dyDescent="0.2">
      <c r="B574" s="12"/>
      <c r="C574" s="12"/>
      <c r="D574" s="12"/>
    </row>
    <row r="575" spans="2:4" x14ac:dyDescent="0.2">
      <c r="B575" s="12"/>
      <c r="C575" s="12"/>
      <c r="D575" s="12"/>
    </row>
    <row r="576" spans="2:4" x14ac:dyDescent="0.2">
      <c r="B576" s="12"/>
      <c r="C576" s="12"/>
      <c r="D576" s="12"/>
    </row>
    <row r="577" spans="2:4" x14ac:dyDescent="0.2">
      <c r="B577" s="12"/>
      <c r="C577" s="12"/>
      <c r="D577" s="12"/>
    </row>
    <row r="578" spans="2:4" x14ac:dyDescent="0.2">
      <c r="B578" s="12"/>
      <c r="C578" s="12"/>
      <c r="D578" s="12"/>
    </row>
    <row r="579" spans="2:4" x14ac:dyDescent="0.2">
      <c r="B579" s="12"/>
      <c r="C579" s="12"/>
      <c r="D579" s="12"/>
    </row>
    <row r="580" spans="2:4" x14ac:dyDescent="0.2">
      <c r="B580" s="12"/>
      <c r="C580" s="12"/>
      <c r="D580" s="12"/>
    </row>
  </sheetData>
  <autoFilter ref="A3:V3" xr:uid="{00000000-0009-0000-0000-000000000000}"/>
  <phoneticPr fontId="36" type="noConversion"/>
  <conditionalFormatting sqref="J393:J1048576 J302:J310 J23:J60 J3 J63:J247 J312:J390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1:J62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G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3:J236">
    <cfRule type="colorScale" priority="132">
      <colorScale>
        <cfvo type="min"/>
        <cfvo type="max"/>
        <color rgb="FFFFEF9C"/>
        <color rgb="FF63BE7B"/>
      </colorScale>
    </cfRule>
  </conditionalFormatting>
  <conditionalFormatting sqref="H301:H310 H3:H295 H312:H1048576">
    <cfRule type="colorScale" priority="144">
      <colorScale>
        <cfvo type="min"/>
        <cfvo type="max"/>
        <color rgb="FFFFEF9C"/>
        <color rgb="FF63BE7B"/>
      </colorScale>
    </cfRule>
  </conditionalFormatting>
  <conditionalFormatting sqref="H3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2:B580 B301 B303:B30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6:H300">
    <cfRule type="colorScale" priority="20">
      <colorScale>
        <cfvo type="min"/>
        <cfvo type="max"/>
        <color rgb="FFFFEF9C"/>
        <color rgb="FF63BE7B"/>
      </colorScale>
    </cfRule>
  </conditionalFormatting>
  <conditionalFormatting sqref="J296:J300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62">
    <cfRule type="colorScale" priority="4710">
      <colorScale>
        <cfvo type="min"/>
        <cfvo type="max"/>
        <color rgb="FFFFEF9C"/>
        <color rgb="FF63BE7B"/>
      </colorScale>
    </cfRule>
  </conditionalFormatting>
  <conditionalFormatting sqref="J23:J238">
    <cfRule type="colorScale" priority="47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:J246">
    <cfRule type="colorScale" priority="4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246">
    <cfRule type="colorScale" priority="4722">
      <colorScale>
        <cfvo type="min"/>
        <cfvo type="max"/>
        <color rgb="FFFFEF9C"/>
        <color rgb="FF63BE7B"/>
      </colorScale>
    </cfRule>
  </conditionalFormatting>
  <conditionalFormatting sqref="J4:J260">
    <cfRule type="colorScale" priority="4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12:D580 D251:D265 J243:J295 J301:J310 C287:C291 C301:D301 C304 A311:D311 J312:J580">
    <cfRule type="colorScale" priority="4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5:B306">
    <cfRule type="colorScale" priority="47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5">
    <cfRule type="colorScale" priority="4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7:B308">
    <cfRule type="colorScale" priority="4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09:B310">
    <cfRule type="colorScale" priority="4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92:C29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E63" r:id="rId1" display="http://noctaventures.com/forum/viewforum.php?f=2" xr:uid="{00000000-0004-0000-0000-000000000000}"/>
    <hyperlink ref="E64" r:id="rId2" display="http://noctaventures.com/forum/viewforum.php?f=9" xr:uid="{00000000-0004-0000-0000-000001000000}"/>
    <hyperlink ref="E65" r:id="rId3" display="http://noctaventures.com/forum/viewforum.php?f=12" xr:uid="{00000000-0004-0000-0000-000002000000}"/>
    <hyperlink ref="E66" r:id="rId4" display="http://noctaventures.com/forum/viewforum.php?f=15" xr:uid="{00000000-0004-0000-0000-000003000000}"/>
    <hyperlink ref="E67" r:id="rId5" display="http://noctaventures.com/forum/viewforum.php?f=17" xr:uid="{00000000-0004-0000-0000-000004000000}"/>
    <hyperlink ref="E68" r:id="rId6" display="http://noctaventures.com/forum/viewforum.php?f=19" xr:uid="{00000000-0004-0000-0000-000005000000}"/>
    <hyperlink ref="E69" r:id="rId7" display="http://noctaventures.com/forum/viewforum.php?f=21" xr:uid="{00000000-0004-0000-0000-000006000000}"/>
    <hyperlink ref="E70" r:id="rId8" display="http://noctaventures.com/forum/viewforum.php?f=23" xr:uid="{00000000-0004-0000-0000-000007000000}"/>
    <hyperlink ref="E71" r:id="rId9" display="http://noctaventures.com/forum/viewforum.php?f=24" xr:uid="{00000000-0004-0000-0000-000008000000}"/>
    <hyperlink ref="E72" r:id="rId10" display="http://noctaventures.com/forum/viewforum.php?f=25" xr:uid="{00000000-0004-0000-0000-000009000000}"/>
    <hyperlink ref="E73" r:id="rId11" display="http://noctaventures.com/forum/viewforum.php?f=35" xr:uid="{00000000-0004-0000-0000-00000A000000}"/>
    <hyperlink ref="E74" r:id="rId12" display="http://noctaventures.com/forum/viewforum.php?f=36" xr:uid="{00000000-0004-0000-0000-00000B000000}"/>
    <hyperlink ref="E75" r:id="rId13" display="http://noctaventures.com/forum/viewforum.php?f=39" xr:uid="{00000000-0004-0000-0000-00000C000000}"/>
    <hyperlink ref="E76" r:id="rId14" display="http://noctaventures.com/forum/viewforum.php?f=40" xr:uid="{00000000-0004-0000-0000-00000D000000}"/>
    <hyperlink ref="E77" r:id="rId15" display="http://noctaventures.com/forum/viewforum.php?f=41" xr:uid="{00000000-0004-0000-0000-00000E000000}"/>
    <hyperlink ref="E78" r:id="rId16" display="http://noctaventures.com/forum/viewforum.php?f=42" xr:uid="{00000000-0004-0000-0000-00000F000000}"/>
    <hyperlink ref="E79" r:id="rId17" display="http://noctaventures.com/forum/viewforum.php?f=43" xr:uid="{00000000-0004-0000-0000-000010000000}"/>
    <hyperlink ref="E80" r:id="rId18" display="http://noctaventures.com/forum/viewforum.php?f=45" xr:uid="{00000000-0004-0000-0000-000011000000}"/>
    <hyperlink ref="E81" r:id="rId19" display="http://noctaventures.com/forum/viewforum.php?f=51" xr:uid="{00000000-0004-0000-0000-000012000000}"/>
    <hyperlink ref="E82" r:id="rId20" display="http://noctaventures.com/forum/viewforum.php?f=62" xr:uid="{00000000-0004-0000-0000-000013000000}"/>
    <hyperlink ref="E83" r:id="rId21" display="http://noctaventures.com/forum/viewforum.php?f=64" xr:uid="{00000000-0004-0000-0000-000014000000}"/>
    <hyperlink ref="E85" r:id="rId22" display="http://noctaventures.com/forum/viewforum.php?f=66" xr:uid="{00000000-0004-0000-0000-000015000000}"/>
    <hyperlink ref="E86" r:id="rId23" display="http://noctaventures.com/forum/viewforum.php?f=70" xr:uid="{00000000-0004-0000-0000-000016000000}"/>
    <hyperlink ref="E87" r:id="rId24" display="http://noctaventures.com/forum/viewforum.php?f=72" xr:uid="{00000000-0004-0000-0000-000017000000}"/>
    <hyperlink ref="E88" r:id="rId25" display="http://noctaventures.com/forum/viewforum.php?f=75" xr:uid="{00000000-0004-0000-0000-000018000000}"/>
    <hyperlink ref="E89" r:id="rId26" display="http://noctaventures.com/forum/viewforum.php?f=77" xr:uid="{00000000-0004-0000-0000-000019000000}"/>
    <hyperlink ref="E90" r:id="rId27" display="http://noctaventures.com/forum/viewforum.php?f=79" xr:uid="{00000000-0004-0000-0000-00001A000000}"/>
    <hyperlink ref="E91" r:id="rId28" display="http://noctaventures.com/forum/viewforum.php?f=80" xr:uid="{00000000-0004-0000-0000-00001B000000}"/>
    <hyperlink ref="E92" r:id="rId29" display="http://noctaventures.com/forum/viewforum.php?f=81" xr:uid="{00000000-0004-0000-0000-00001C000000}"/>
    <hyperlink ref="E93" r:id="rId30" display="http://noctaventures.com/forum/viewforum.php?f=82" xr:uid="{00000000-0004-0000-0000-00001D000000}"/>
    <hyperlink ref="E94" r:id="rId31" display="http://noctaventures.com/forum/viewforum.php?f=83" xr:uid="{00000000-0004-0000-0000-00001E000000}"/>
    <hyperlink ref="E95" r:id="rId32" display="http://noctaventures.com/forum/viewforum.php?f=86" xr:uid="{00000000-0004-0000-0000-00001F000000}"/>
    <hyperlink ref="E96" r:id="rId33" display="http://noctaventures.com/forum/viewforum.php?f=87" xr:uid="{00000000-0004-0000-0000-000020000000}"/>
    <hyperlink ref="E98" r:id="rId34" display="http://noctaventures.com/forum/viewforum.php?f=91" xr:uid="{00000000-0004-0000-0000-000021000000}"/>
    <hyperlink ref="E99" r:id="rId35" display="http://noctaventures.com/forum/viewforum.php?f=93" xr:uid="{00000000-0004-0000-0000-000022000000}"/>
    <hyperlink ref="E100" r:id="rId36" display="http://noctaventures.com/forum/viewforum.php?f=95" xr:uid="{00000000-0004-0000-0000-000023000000}"/>
    <hyperlink ref="E101" r:id="rId37" display="http://noctaventures.com/forum/viewforum.php?f=97" xr:uid="{00000000-0004-0000-0000-000024000000}"/>
    <hyperlink ref="E102" r:id="rId38" display="http://noctaventures.com/forum/viewforum.php?f=98" xr:uid="{00000000-0004-0000-0000-000025000000}"/>
    <hyperlink ref="E103" r:id="rId39" display="http://noctaventures.com/forum/viewforum.php?f=102" xr:uid="{00000000-0004-0000-0000-000026000000}"/>
    <hyperlink ref="E104" r:id="rId40" display="http://noctaventures.com/forum/viewforum.php?f=103" xr:uid="{00000000-0004-0000-0000-000027000000}"/>
    <hyperlink ref="E105" r:id="rId41" display="http://noctaventures.com/forum/viewforum.php?f=104" xr:uid="{00000000-0004-0000-0000-000028000000}"/>
    <hyperlink ref="E106" r:id="rId42" display="http://noctaventures.com/forum/viewforum.php?f=106" xr:uid="{00000000-0004-0000-0000-000029000000}"/>
    <hyperlink ref="E107" r:id="rId43" display="http://noctaventures.com/forum/viewforum.php?f=107" xr:uid="{00000000-0004-0000-0000-00002A000000}"/>
    <hyperlink ref="E108" r:id="rId44" display="http://noctaventures.com/forum/viewforum.php?f=108" xr:uid="{00000000-0004-0000-0000-00002B000000}"/>
    <hyperlink ref="E109" r:id="rId45" display="http://noctaventures.com/forum/viewforum.php?f=109" xr:uid="{00000000-0004-0000-0000-00002C000000}"/>
    <hyperlink ref="E110" r:id="rId46" display="http://noctaventures.com/forum/viewforum.php?f=110" xr:uid="{00000000-0004-0000-0000-00002D000000}"/>
    <hyperlink ref="E111" r:id="rId47" display="http://noctaventures.com/forum/viewforum.php?f=111" xr:uid="{00000000-0004-0000-0000-00002E000000}"/>
    <hyperlink ref="E112" r:id="rId48" display="http://noctaventures.com/forum/viewforum.php?f=112" xr:uid="{00000000-0004-0000-0000-00002F000000}"/>
    <hyperlink ref="E113" r:id="rId49" display="http://noctaventures.com/forum/viewforum.php?f=113" xr:uid="{00000000-0004-0000-0000-000030000000}"/>
    <hyperlink ref="E115" r:id="rId50" display="http://noctaventures.com/forum/viewforum.php?f=116" xr:uid="{00000000-0004-0000-0000-000031000000}"/>
    <hyperlink ref="E116" r:id="rId51" display="http://noctaventures.com/forum/viewforum.php?f=117" xr:uid="{00000000-0004-0000-0000-000032000000}"/>
    <hyperlink ref="E117" r:id="rId52" display="http://noctaventures.com/forum/viewforum.php?f=119" xr:uid="{00000000-0004-0000-0000-000033000000}"/>
    <hyperlink ref="E118" r:id="rId53" display="http://noctaventures.com/forum/viewforum.php?f=120" xr:uid="{00000000-0004-0000-0000-000034000000}"/>
    <hyperlink ref="E119" r:id="rId54" display="http://noctaventures.com/forum/viewforum.php?f=121" xr:uid="{00000000-0004-0000-0000-000035000000}"/>
    <hyperlink ref="E120" r:id="rId55" display="http://noctaventures.com/forum/viewforum.php?f=122" xr:uid="{00000000-0004-0000-0000-000036000000}"/>
    <hyperlink ref="E121" r:id="rId56" display="http://noctaventures.com/forum/viewforum.php?f=123" xr:uid="{00000000-0004-0000-0000-000037000000}"/>
    <hyperlink ref="E123" r:id="rId57" display="http://noctaventures.com/forum/viewforum.php?f=125" xr:uid="{00000000-0004-0000-0000-000038000000}"/>
    <hyperlink ref="E124" r:id="rId58" display="http://noctaventures.com/forum/viewforum.php?f=126" xr:uid="{00000000-0004-0000-0000-000039000000}"/>
    <hyperlink ref="E125" r:id="rId59" display="http://noctaventures.com/forum/viewforum.php?f=127" xr:uid="{00000000-0004-0000-0000-00003A000000}"/>
    <hyperlink ref="E126" r:id="rId60" display="http://noctaventures.com/forum/viewforum.php?f=129" xr:uid="{00000000-0004-0000-0000-00003B000000}"/>
    <hyperlink ref="E127" r:id="rId61" display="http://noctaventures.com/forum/viewforum.php?f=130" xr:uid="{00000000-0004-0000-0000-00003C000000}"/>
    <hyperlink ref="E128" r:id="rId62" display="http://noctaventures.com/forum/viewforum.php?f=131" xr:uid="{00000000-0004-0000-0000-00003D000000}"/>
    <hyperlink ref="E129" r:id="rId63" display="http://noctaventures.com/forum/viewforum.php?f=132" xr:uid="{00000000-0004-0000-0000-00003E000000}"/>
    <hyperlink ref="E130" r:id="rId64" display="http://noctaventures.com/forum/viewforum.php?f=133" xr:uid="{00000000-0004-0000-0000-00003F000000}"/>
    <hyperlink ref="E131" r:id="rId65" display="http://noctaventures.com/forum/viewforum.php?f=134" xr:uid="{00000000-0004-0000-0000-000040000000}"/>
    <hyperlink ref="E132" r:id="rId66" display="http://noctaventures.com/forum/viewforum.php?f=137" xr:uid="{00000000-0004-0000-0000-000041000000}"/>
    <hyperlink ref="E133" r:id="rId67" display="http://noctaventures.com/forum/viewforum.php?f=138" xr:uid="{00000000-0004-0000-0000-000042000000}"/>
    <hyperlink ref="E134" r:id="rId68" display="http://noctaventures.com/forum/viewforum.php?f=139" xr:uid="{00000000-0004-0000-0000-000043000000}"/>
    <hyperlink ref="E136" r:id="rId69" display="http://noctaventures.com/forum/viewforum.php?f=141" xr:uid="{00000000-0004-0000-0000-000044000000}"/>
    <hyperlink ref="E137" r:id="rId70" display="http://noctaventures.com/forum/viewforum.php?f=149" xr:uid="{00000000-0004-0000-0000-000045000000}"/>
    <hyperlink ref="E138" r:id="rId71" display="http://noctaventures.com/forum/viewforum.php?f=150" xr:uid="{00000000-0004-0000-0000-000046000000}"/>
    <hyperlink ref="E139" r:id="rId72" display="http://noctaventures.com/forum/viewforum.php?f=152" xr:uid="{00000000-0004-0000-0000-000047000000}"/>
    <hyperlink ref="E140" r:id="rId73" display="http://noctaventures.com/forum/viewforum.php?f=153" xr:uid="{00000000-0004-0000-0000-000048000000}"/>
    <hyperlink ref="E141" r:id="rId74" display="http://noctaventures.com/forum/viewforum.php?f=155" xr:uid="{00000000-0004-0000-0000-000049000000}"/>
    <hyperlink ref="E142" r:id="rId75" display="http://noctaventures.com/forum/viewforum.php?f=156" xr:uid="{00000000-0004-0000-0000-00004A000000}"/>
    <hyperlink ref="E143" r:id="rId76" display="http://noctaventures.com/forum/viewforum.php?f=157" xr:uid="{00000000-0004-0000-0000-00004B000000}"/>
    <hyperlink ref="E144" r:id="rId77" display="http://noctaventures.com/forum/viewforum.php?f=158" xr:uid="{00000000-0004-0000-0000-00004C000000}"/>
    <hyperlink ref="E145" r:id="rId78" display="http://noctaventures.com/forum/viewforum.php?f=159" xr:uid="{00000000-0004-0000-0000-00004D000000}"/>
    <hyperlink ref="E146" r:id="rId79" display="http://noctaventures.com/forum/viewforum.php?f=161" xr:uid="{00000000-0004-0000-0000-00004E000000}"/>
    <hyperlink ref="E147" r:id="rId80" display="http://noctaventures.com/forum/viewforum.php?f=162" xr:uid="{00000000-0004-0000-0000-00004F000000}"/>
    <hyperlink ref="E148" r:id="rId81" display="http://noctaventures.com/forum/viewforum.php?f=163" xr:uid="{00000000-0004-0000-0000-000050000000}"/>
    <hyperlink ref="E149" r:id="rId82" display="http://noctaventures.com/forum/viewforum.php?f=164" xr:uid="{00000000-0004-0000-0000-000051000000}"/>
    <hyperlink ref="E150" r:id="rId83" display="http://noctaventures.com/forum/viewforum.php?f=165" xr:uid="{00000000-0004-0000-0000-000052000000}"/>
    <hyperlink ref="E151" r:id="rId84" display="http://noctaventures.com/forum/viewforum.php?f=166" xr:uid="{00000000-0004-0000-0000-000053000000}"/>
    <hyperlink ref="E152" r:id="rId85" display="http://noctaventures.com/forum/viewforum.php?f=167" xr:uid="{00000000-0004-0000-0000-000054000000}"/>
    <hyperlink ref="E153" r:id="rId86" display="http://noctaventures.com/forum/viewforum.php?f=168" xr:uid="{00000000-0004-0000-0000-000055000000}"/>
    <hyperlink ref="E154" r:id="rId87" display="http://noctaventures.com/forum/viewforum.php?f=169" xr:uid="{00000000-0004-0000-0000-000056000000}"/>
    <hyperlink ref="E155" r:id="rId88" display="http://noctaventures.com/forum/viewforum.php?f=170" xr:uid="{00000000-0004-0000-0000-000057000000}"/>
    <hyperlink ref="E156" r:id="rId89" display="http://noctaventures.com/forum/viewforum.php?f=171" xr:uid="{00000000-0004-0000-0000-000058000000}"/>
    <hyperlink ref="E157" r:id="rId90" display="http://noctaventures.com/forum/viewforum.php?f=172" xr:uid="{00000000-0004-0000-0000-000059000000}"/>
    <hyperlink ref="E158" r:id="rId91" display="http://noctaventures.com/forum/viewforum.php?f=173" xr:uid="{00000000-0004-0000-0000-00005A000000}"/>
    <hyperlink ref="E159" r:id="rId92" display="http://noctaventures.com/forum/viewforum.php?f=174" xr:uid="{00000000-0004-0000-0000-00005B000000}"/>
    <hyperlink ref="E160" r:id="rId93" display="http://noctaventures.com/forum/viewforum.php?f=175" xr:uid="{00000000-0004-0000-0000-00005C000000}"/>
    <hyperlink ref="E161" r:id="rId94" display="http://noctaventures.com/forum/viewforum.php?f=176" xr:uid="{00000000-0004-0000-0000-00005D000000}"/>
    <hyperlink ref="E162" r:id="rId95" display="http://noctaventures.com/forum/viewforum.php?f=177" xr:uid="{00000000-0004-0000-0000-00005E000000}"/>
    <hyperlink ref="E163" r:id="rId96" display="http://noctaventures.com/forum/viewforum.php?f=179" xr:uid="{00000000-0004-0000-0000-00005F000000}"/>
    <hyperlink ref="E164" r:id="rId97" display="http://noctaventures.com/forum/viewforum.php?f=190" xr:uid="{00000000-0004-0000-0000-000060000000}"/>
    <hyperlink ref="E165" r:id="rId98" display="http://noctaventures.com/forum/viewforum.php?f=191" xr:uid="{00000000-0004-0000-0000-000061000000}"/>
    <hyperlink ref="E166" r:id="rId99" display="http://noctaventures.com/forum/viewforum.php?f=194" xr:uid="{00000000-0004-0000-0000-000062000000}"/>
    <hyperlink ref="E167" r:id="rId100" display="http://noctaventures.com/forum/viewforum.php?f=196" xr:uid="{00000000-0004-0000-0000-000063000000}"/>
    <hyperlink ref="E168" r:id="rId101" display="http://noctaventures.com/forum/viewforum.php?f=197" xr:uid="{00000000-0004-0000-0000-000064000000}"/>
    <hyperlink ref="E169" r:id="rId102" display="http://noctaventures.com/forum/viewforum.php?f=198" xr:uid="{00000000-0004-0000-0000-000065000000}"/>
    <hyperlink ref="E170" r:id="rId103" display="http://noctaventures.com/forum/viewforum.php?f=199" xr:uid="{00000000-0004-0000-0000-000066000000}"/>
    <hyperlink ref="E171" r:id="rId104" display="http://noctaventures.com/forum/viewforum.php?f=200" xr:uid="{00000000-0004-0000-0000-000067000000}"/>
    <hyperlink ref="E172" r:id="rId105" display="http://noctaventures.com/forum/viewforum.php?f=202" xr:uid="{00000000-0004-0000-0000-000068000000}"/>
    <hyperlink ref="E173" r:id="rId106" display="http://noctaventures.com/forum/viewforum.php?f=203" xr:uid="{00000000-0004-0000-0000-000069000000}"/>
    <hyperlink ref="E174" r:id="rId107" display="http://noctaventures.com/forum/viewforum.php?f=204" xr:uid="{00000000-0004-0000-0000-00006A000000}"/>
    <hyperlink ref="E175" r:id="rId108" display="http://noctaventures.com/forum/viewforum.php?f=205" xr:uid="{00000000-0004-0000-0000-00006B000000}"/>
    <hyperlink ref="E176" r:id="rId109" display="http://noctaventures.com/forum/viewforum.php?f=206" xr:uid="{00000000-0004-0000-0000-00006C000000}"/>
    <hyperlink ref="E177" r:id="rId110" display="http://noctaventures.com/forum/viewforum.php?f=207" xr:uid="{00000000-0004-0000-0000-00006D000000}"/>
    <hyperlink ref="E178" r:id="rId111" display="http://noctaventures.com/forum/viewforum.php?f=208" xr:uid="{00000000-0004-0000-0000-00006E000000}"/>
    <hyperlink ref="E179" r:id="rId112" display="http://noctaventures.com/forum/viewforum.php?f=209" xr:uid="{00000000-0004-0000-0000-00006F000000}"/>
    <hyperlink ref="E180" r:id="rId113" display="http://noctaventures.com/forum/viewforum.php?f=210" xr:uid="{00000000-0004-0000-0000-000070000000}"/>
    <hyperlink ref="E181" r:id="rId114" display="http://noctaventures.com/forum/viewforum.php?f=211" xr:uid="{00000000-0004-0000-0000-000071000000}"/>
    <hyperlink ref="E182" r:id="rId115" display="http://noctaventures.com/forum/viewforum.php?f=212" xr:uid="{00000000-0004-0000-0000-000072000000}"/>
    <hyperlink ref="E183" r:id="rId116" display="http://noctaventures.com/forum/viewforum.php?f=213" xr:uid="{00000000-0004-0000-0000-000073000000}"/>
    <hyperlink ref="E184" r:id="rId117" display="http://noctaventures.com/forum/viewforum.php?f=215" xr:uid="{00000000-0004-0000-0000-000074000000}"/>
    <hyperlink ref="E185" r:id="rId118" display="http://noctaventures.com/forum/viewforum.php?f=216" xr:uid="{00000000-0004-0000-0000-000075000000}"/>
    <hyperlink ref="E187" r:id="rId119" display="http://noctaventures.com/forum/viewforum.php?f=218" xr:uid="{00000000-0004-0000-0000-000076000000}"/>
    <hyperlink ref="E188" r:id="rId120" display="http://noctaventures.com/forum/viewforum.php?f=219" xr:uid="{00000000-0004-0000-0000-000077000000}"/>
    <hyperlink ref="E189" r:id="rId121" display="http://noctaventures.com/forum/viewforum.php?f=220" xr:uid="{00000000-0004-0000-0000-000078000000}"/>
    <hyperlink ref="E190" r:id="rId122" display="http://noctaventures.com/forum/viewforum.php?f=221" xr:uid="{00000000-0004-0000-0000-000079000000}"/>
    <hyperlink ref="E191" r:id="rId123" display="http://noctaventures.com/forum/viewforum.php?f=222" xr:uid="{00000000-0004-0000-0000-00007A000000}"/>
    <hyperlink ref="E192" r:id="rId124" display="http://noctaventures.com/forum/viewforum.php?f=223" xr:uid="{00000000-0004-0000-0000-00007B000000}"/>
    <hyperlink ref="E193" r:id="rId125" display="http://noctaventures.com/forum/viewforum.php?f=224" xr:uid="{00000000-0004-0000-0000-00007C000000}"/>
    <hyperlink ref="E194" r:id="rId126" display="http://noctaventures.com/forum/viewforum.php?f=225" xr:uid="{00000000-0004-0000-0000-00007D000000}"/>
    <hyperlink ref="E195" r:id="rId127" display="http://noctaventures.com/forum/viewforum.php?f=226" xr:uid="{00000000-0004-0000-0000-00007E000000}"/>
    <hyperlink ref="E196" r:id="rId128" display="http://noctaventures.com/forum/viewforum.php?f=227" xr:uid="{00000000-0004-0000-0000-00007F000000}"/>
    <hyperlink ref="E198" r:id="rId129" display="http://noctaventures.com/forum/viewforum.php?f=229" xr:uid="{00000000-0004-0000-0000-000080000000}"/>
    <hyperlink ref="E199" r:id="rId130" display="http://noctaventures.com/forum/viewforum.php?f=230" xr:uid="{00000000-0004-0000-0000-000081000000}"/>
    <hyperlink ref="E201" r:id="rId131" display="http://noctaventures.com/forum/viewforum.php?f=232" xr:uid="{00000000-0004-0000-0000-000082000000}"/>
    <hyperlink ref="E202" r:id="rId132" display="http://noctaventures.com/forum/viewforum.php?f=235" xr:uid="{00000000-0004-0000-0000-000083000000}"/>
    <hyperlink ref="E203" r:id="rId133" display="http://noctaventures.com/forum/viewforum.php?f=237" xr:uid="{00000000-0004-0000-0000-000084000000}"/>
    <hyperlink ref="E205" r:id="rId134" display="http://noctaventures.com/forum/viewforum.php?f=239" xr:uid="{00000000-0004-0000-0000-000085000000}"/>
    <hyperlink ref="E206" r:id="rId135" display="http://noctaventures.com/forum/viewforum.php?f=240" xr:uid="{00000000-0004-0000-0000-000086000000}"/>
    <hyperlink ref="E204" r:id="rId136" display="http://noctaventures.com/forum/viewforum.php?f=238" xr:uid="{00000000-0004-0000-0000-000087000000}"/>
    <hyperlink ref="E207" r:id="rId137" display="http://noctaventures.com/forum/viewforum.php?f=241" xr:uid="{00000000-0004-0000-0000-000088000000}"/>
    <hyperlink ref="E208" r:id="rId138" display="http://noctaventures.com/forum/viewforum.php?f=242" xr:uid="{00000000-0004-0000-0000-000089000000}"/>
    <hyperlink ref="E209" r:id="rId139" display="http://noctaventures.com/forum/viewforum.php?f=243" xr:uid="{00000000-0004-0000-0000-00008A000000}"/>
    <hyperlink ref="E210" r:id="rId140" display="http://noctaventures.com/forum/viewforum.php?f=244" xr:uid="{00000000-0004-0000-0000-00008B000000}"/>
    <hyperlink ref="E211" r:id="rId141" display="http://noctaventures.com/forum/viewforum.php?f=245" xr:uid="{00000000-0004-0000-0000-00008C000000}"/>
    <hyperlink ref="E212" r:id="rId142" display="http://noctaventures.com/forum/viewforum.php?f=246" xr:uid="{00000000-0004-0000-0000-00008D000000}"/>
    <hyperlink ref="E213" r:id="rId143" display="http://noctaventures.com/forum/viewforum.php?f=247" xr:uid="{00000000-0004-0000-0000-00008E000000}"/>
    <hyperlink ref="E214" r:id="rId144" display="http://noctaventures.com/forum/viewforum.php?f=248" xr:uid="{00000000-0004-0000-0000-00008F000000}"/>
    <hyperlink ref="E215" r:id="rId145" display="http://noctaventures.com/forum/viewforum.php?f=249" xr:uid="{00000000-0004-0000-0000-000090000000}"/>
    <hyperlink ref="E216" r:id="rId146" display="http://noctaventures.com/forum/viewforum.php?f=250" xr:uid="{00000000-0004-0000-0000-000091000000}"/>
    <hyperlink ref="E217" r:id="rId147" display="http://noctaventures.com/forum/viewforum.php?f=251" xr:uid="{00000000-0004-0000-0000-000092000000}"/>
    <hyperlink ref="E218" r:id="rId148" display="http://noctaventures.com/forum/viewforum.php?f=252" xr:uid="{00000000-0004-0000-0000-000093000000}"/>
    <hyperlink ref="E219" r:id="rId149" display="http://noctaventures.com/forum/viewforum.php?f=253" xr:uid="{00000000-0004-0000-0000-000094000000}"/>
    <hyperlink ref="E221" r:id="rId150" display="http://noctaventures.com/forum/viewforum.php?f=255" xr:uid="{00000000-0004-0000-0000-000095000000}"/>
    <hyperlink ref="E220" r:id="rId151" display="http://noctaventures.com/forum/viewforum.php?f=254" xr:uid="{00000000-0004-0000-0000-000096000000}"/>
    <hyperlink ref="E222" r:id="rId152" display="http://noctaventures.com/forum/viewforum.php?f=256" xr:uid="{00000000-0004-0000-0000-000097000000}"/>
    <hyperlink ref="E224" r:id="rId153" display="http://noctaventures.com/forum/viewforum.php?f=258" xr:uid="{00000000-0004-0000-0000-000098000000}"/>
    <hyperlink ref="E225" r:id="rId154" display="http://noctaventures.com/forum/viewforum.php?f=259" xr:uid="{00000000-0004-0000-0000-000099000000}"/>
    <hyperlink ref="E226" r:id="rId155" display="http://noctaventures.com/forum/viewforum.php?f=260" xr:uid="{00000000-0004-0000-0000-00009A000000}"/>
    <hyperlink ref="E23" r:id="rId156" display="http://noctaventures.com/forum/viewforum.php?f=4" xr:uid="{00000000-0004-0000-0000-00009B000000}"/>
    <hyperlink ref="E24" r:id="rId157" display="http://noctaventures.com/forum/viewforum.php?f=13" xr:uid="{00000000-0004-0000-0000-00009C000000}"/>
    <hyperlink ref="E25" r:id="rId158" display="http://noctaventures.com/forum/viewforum.php?f=20" xr:uid="{00000000-0004-0000-0000-00009D000000}"/>
    <hyperlink ref="E26" r:id="rId159" display="http://noctaventures.com/forum/viewforum.php?f=22" xr:uid="{00000000-0004-0000-0000-00009E000000}"/>
    <hyperlink ref="E27" r:id="rId160" display="http://noctaventures.com/forum/viewforum.php?f=31" xr:uid="{00000000-0004-0000-0000-00009F000000}"/>
    <hyperlink ref="E28" r:id="rId161" display="http://noctaventures.com/forum/viewforum.php?f=63" xr:uid="{00000000-0004-0000-0000-0000A0000000}"/>
    <hyperlink ref="E29" r:id="rId162" display="http://noctaventures.com/forum/viewforum.php?f=74" xr:uid="{00000000-0004-0000-0000-0000A1000000}"/>
    <hyperlink ref="E30" r:id="rId163" display="http://noctaventures.com/forum/viewforum.php?f=84" xr:uid="{00000000-0004-0000-0000-0000A2000000}"/>
    <hyperlink ref="E31" r:id="rId164" display="http://noctaventures.com/forum/viewforum.php?f=100" xr:uid="{00000000-0004-0000-0000-0000A3000000}"/>
    <hyperlink ref="E32" r:id="rId165" display="http://noctaventures.com/forum/viewforum.php?f=105" xr:uid="{00000000-0004-0000-0000-0000A4000000}"/>
    <hyperlink ref="E33" r:id="rId166" display="http://noctaventures.com/forum/viewforum.php?f=114" xr:uid="{00000000-0004-0000-0000-0000A5000000}"/>
    <hyperlink ref="E35" r:id="rId167" display="http://noctaventures.com/forum/viewforum.php?f=27" xr:uid="{00000000-0004-0000-0000-0000A6000000}"/>
    <hyperlink ref="E36" r:id="rId168" display="http://noctaventures.com/forum/viewforum.php?f=34" xr:uid="{00000000-0004-0000-0000-0000A7000000}"/>
    <hyperlink ref="E37" r:id="rId169" display="http://noctaventures.com/forum/viewforum.php?f=44" xr:uid="{00000000-0004-0000-0000-0000A8000000}"/>
    <hyperlink ref="E38" r:id="rId170" display="http://noctaventures.com/forum/viewforum.php?f=46" xr:uid="{00000000-0004-0000-0000-0000A9000000}"/>
    <hyperlink ref="E39" r:id="rId171" display="http://noctaventures.com/forum/viewforum.php?f=67" xr:uid="{00000000-0004-0000-0000-0000AA000000}"/>
    <hyperlink ref="E40" r:id="rId172" display="http://noctaventures.com/forum/viewforum.php?f=69" xr:uid="{00000000-0004-0000-0000-0000AB000000}"/>
    <hyperlink ref="E41" r:id="rId173" display="http://noctaventures.com/forum/viewforum.php?f=71" xr:uid="{00000000-0004-0000-0000-0000AC000000}"/>
    <hyperlink ref="E42" r:id="rId174" display="http://noctaventures.com/forum/viewforum.php?f=73" xr:uid="{00000000-0004-0000-0000-0000AD000000}"/>
    <hyperlink ref="E43" r:id="rId175" display="http://noctaventures.com/forum/viewforum.php?f=76" xr:uid="{00000000-0004-0000-0000-0000AE000000}"/>
    <hyperlink ref="E44" r:id="rId176" display="http://noctaventures.com/forum/viewforum.php?f=78" xr:uid="{00000000-0004-0000-0000-0000AF000000}"/>
    <hyperlink ref="E45" r:id="rId177" display="http://noctaventures.com/forum/viewforum.php?f=85" xr:uid="{00000000-0004-0000-0000-0000B0000000}"/>
    <hyperlink ref="E46" r:id="rId178" display="http://noctaventures.com/forum/viewforum.php?f=88" xr:uid="{00000000-0004-0000-0000-0000B1000000}"/>
    <hyperlink ref="E47" r:id="rId179" display="http://noctaventures.com/forum/viewforum.php?f=90" xr:uid="{00000000-0004-0000-0000-0000B2000000}"/>
    <hyperlink ref="E48" r:id="rId180" display="http://noctaventures.com/forum/viewforum.php?f=92" xr:uid="{00000000-0004-0000-0000-0000B3000000}"/>
    <hyperlink ref="E49" r:id="rId181" display="http://noctaventures.com/forum/viewforum.php?f=94" xr:uid="{00000000-0004-0000-0000-0000B4000000}"/>
    <hyperlink ref="E50" r:id="rId182" display="http://noctaventures.com/forum/viewforum.php?f=96" xr:uid="{00000000-0004-0000-0000-0000B5000000}"/>
    <hyperlink ref="E51" r:id="rId183" display="http://noctaventures.com/forum/viewforum.php?f=99" xr:uid="{00000000-0004-0000-0000-0000B6000000}"/>
    <hyperlink ref="E52" r:id="rId184" display="http://noctaventures.com/forum/viewforum.php?f=101" xr:uid="{00000000-0004-0000-0000-0000B7000000}"/>
    <hyperlink ref="E53" r:id="rId185" display="http://noctaventures.com/forum/viewforum.php?f=118" xr:uid="{00000000-0004-0000-0000-0000B8000000}"/>
    <hyperlink ref="E54" r:id="rId186" display="http://noctaventures.com/forum/viewforum.php?f=128" xr:uid="{00000000-0004-0000-0000-0000B9000000}"/>
    <hyperlink ref="E55" r:id="rId187" display="http://noctaventures.com/forum/viewforum.php?f=135" xr:uid="{00000000-0004-0000-0000-0000BA000000}"/>
    <hyperlink ref="E56" r:id="rId188" display="http://noctaventures.com/forum/viewforum.php?f=151" xr:uid="{00000000-0004-0000-0000-0000BB000000}"/>
    <hyperlink ref="E57" r:id="rId189" display="http://noctaventures.com/forum/viewforum.php?f=154" xr:uid="{00000000-0004-0000-0000-0000BC000000}"/>
    <hyperlink ref="E58" r:id="rId190" display="http://noctaventures.com/forum/viewforum.php?f=160" xr:uid="{00000000-0004-0000-0000-0000BD000000}"/>
    <hyperlink ref="E59" r:id="rId191" display="http://noctaventures.com/forum/viewforum.php?f=178" xr:uid="{00000000-0004-0000-0000-0000BE000000}"/>
    <hyperlink ref="E60" r:id="rId192" display="http://noctaventures.com/forum/viewforum.php?f=192" xr:uid="{00000000-0004-0000-0000-0000BF000000}"/>
    <hyperlink ref="E61" r:id="rId193" display="http://noctaventures.com/forum/viewforum.php?f=214" xr:uid="{00000000-0004-0000-0000-0000C0000000}"/>
    <hyperlink ref="E62" r:id="rId194" display="http://noctaventures.com/forum/viewforum.php?f=233" xr:uid="{00000000-0004-0000-0000-0000C1000000}"/>
    <hyperlink ref="E4:E21" r:id="rId195" display="N1 Le Marchand Ambulant   " xr:uid="{00000000-0004-0000-0000-0000C2000000}"/>
    <hyperlink ref="E223" r:id="rId196" display="http://noctaventures.com/forum/viewforum.php?f=257" xr:uid="{00000000-0004-0000-0000-0000C3000000}"/>
    <hyperlink ref="E230" r:id="rId197" display="http://noctaventures.com/forum/viewforum.php?f=265" xr:uid="{00000000-0004-0000-0000-0000C4000000}"/>
    <hyperlink ref="E231" r:id="rId198" display="http://noctaventures.com/forum/viewforum.php?f=266" xr:uid="{00000000-0004-0000-0000-0000C5000000}"/>
    <hyperlink ref="E232" r:id="rId199" display="http://noctaventures.com/forum/viewforum.php?f=267&amp;start=0" xr:uid="{00000000-0004-0000-0000-0000C6000000}"/>
    <hyperlink ref="E233" r:id="rId200" display="http://noctaventures.com/forum/viewforum.php?f=268" xr:uid="{00000000-0004-0000-0000-0000C7000000}"/>
    <hyperlink ref="E228" r:id="rId201" display="http://noctaventures.com/forum/viewforum.php?f=263" xr:uid="{00000000-0004-0000-0000-0000C8000000}"/>
    <hyperlink ref="E234" r:id="rId202" display="http://noctaventures.com/forum/viewforum.php?f=269" xr:uid="{00000000-0004-0000-0000-0000C9000000}"/>
    <hyperlink ref="I2" r:id="rId203" xr:uid="{00000000-0004-0000-0000-0000CA000000}"/>
    <hyperlink ref="E235" r:id="rId204" display="http://noctaventures.com/forum/viewforum.php?f=270" xr:uid="{00000000-0004-0000-0000-0000CB000000}"/>
    <hyperlink ref="E236" r:id="rId205" display="http://noctaventures.com/forum/viewforum.php?f=271" xr:uid="{00000000-0004-0000-0000-0000CC000000}"/>
    <hyperlink ref="E237" r:id="rId206" display="http://noctaventures.com/forum/viewforum.php?f=272" xr:uid="{00000000-0004-0000-0000-0000CD000000}"/>
    <hyperlink ref="E84" r:id="rId207" display="http://noctaventures.com/forum/viewforum.php?f=65" xr:uid="{00000000-0004-0000-0000-0000CE000000}"/>
    <hyperlink ref="E238" r:id="rId208" display="http://noctaventures.com/forum/viewforum.php?f=273" xr:uid="{00000000-0004-0000-0000-0000CF000000}"/>
    <hyperlink ref="E97" r:id="rId209" display="http://noctaventures.com/forum/viewforum.php?f=89" xr:uid="{00000000-0004-0000-0000-0000D0000000}"/>
    <hyperlink ref="E122" r:id="rId210" display="http://noctaventures.com/forum/viewforum.php?f=124" xr:uid="{00000000-0004-0000-0000-0000D1000000}"/>
    <hyperlink ref="E135" r:id="rId211" display="http://noctaventures.com/forum/viewforum.php?f=140" xr:uid="{00000000-0004-0000-0000-0000D2000000}"/>
    <hyperlink ref="E197" r:id="rId212" display="http://noctaventures.com/forum/viewforum.php?f=228" xr:uid="{00000000-0004-0000-0000-0000D3000000}"/>
    <hyperlink ref="E200" r:id="rId213" display="http://noctaventures.com/forum/viewforum.php?f=231" xr:uid="{00000000-0004-0000-0000-0000D4000000}"/>
    <hyperlink ref="E239" r:id="rId214" display="http://noctaventures.com/forum/viewforum.php?f=274" xr:uid="{00000000-0004-0000-0000-0000D5000000}"/>
    <hyperlink ref="E240" r:id="rId215" display="http://noctaventures.com/forum/viewforum.php?f=275" xr:uid="{00000000-0004-0000-0000-0000D6000000}"/>
    <hyperlink ref="E241" r:id="rId216" display="http://noctaventures.com/forum/viewforum.php?f=277" xr:uid="{00000000-0004-0000-0000-0000D7000000}"/>
    <hyperlink ref="E242" r:id="rId217" display="http://noctaventures.com/forum/viewforum.php?f=278" xr:uid="{00000000-0004-0000-0000-0000D8000000}"/>
    <hyperlink ref="E243" r:id="rId218" display="http://noctaventures.com/forum/viewforum.php?f=279" xr:uid="{00000000-0004-0000-0000-0000D9000000}"/>
    <hyperlink ref="E244" r:id="rId219" display="http://noctaventures.com/forum/viewforum.php?f=280" xr:uid="{00000000-0004-0000-0000-0000DA000000}"/>
    <hyperlink ref="E245" r:id="rId220" display="http://noctaventures.com/forum/viewforum.php?f=281" xr:uid="{00000000-0004-0000-0000-0000DB000000}"/>
    <hyperlink ref="E246" r:id="rId221" display="http://noctaventures.com/forum/viewforum.php?f=282&amp;sid=5953895ca1121e004ce5a05e3ebc4c5a" xr:uid="{00000000-0004-0000-0000-0000DC000000}"/>
    <hyperlink ref="E247" r:id="rId222" display="http://noctaventures.com/forum/viewforum.php?f=283&amp;sid=5953895ca1121e004ce5a05e3ebc4c5a" xr:uid="{00000000-0004-0000-0000-0000DD000000}"/>
    <hyperlink ref="E248" r:id="rId223" display="http://noctaventures.com/forum/viewforum.php?f=284" xr:uid="{00000000-0004-0000-0000-0000DE000000}"/>
    <hyperlink ref="E249" r:id="rId224" display="http://noctaventures.com/forum/viewforum.php?f=285" xr:uid="{00000000-0004-0000-0000-0000DF000000}"/>
    <hyperlink ref="E250" r:id="rId225" display="http://noctaventures.com/forum/viewforum.php?f=286" xr:uid="{00000000-0004-0000-0000-0000E0000000}"/>
    <hyperlink ref="E251" r:id="rId226" display="http://noctaventures.com/forum/viewforum.php?f=287&amp;sid=e955c31cc6ae7f5d5f442073a83eea57" xr:uid="{00000000-0004-0000-0000-0000E1000000}"/>
    <hyperlink ref="E252" r:id="rId227" display="http://noctaventures.com/forum/viewforum.php?f=288" xr:uid="{00000000-0004-0000-0000-0000E2000000}"/>
    <hyperlink ref="E253" r:id="rId228" display="http://noctaventures.com/forum/viewforum.php?f=290" xr:uid="{00000000-0004-0000-0000-0000E3000000}"/>
    <hyperlink ref="E34" r:id="rId229" display="http://noctaventures.com/forum/viewforum.php?f=276" xr:uid="{00000000-0004-0000-0000-0000E4000000}"/>
    <hyperlink ref="E257" r:id="rId230" display="http://noctaventures.com/forum/viewforum.php?f=296" xr:uid="{00000000-0004-0000-0000-0000E5000000}"/>
    <hyperlink ref="E256" r:id="rId231" display="http://noctaventures.com/forum/viewforum.php?f=295" xr:uid="{00000000-0004-0000-0000-0000E6000000}"/>
    <hyperlink ref="E255" r:id="rId232" display="http://noctaventures.com/forum/viewforum.php?f=293" xr:uid="{00000000-0004-0000-0000-0000E7000000}"/>
    <hyperlink ref="E254" r:id="rId233" display="http://noctaventures.com/forum/viewforum.php?f=292" xr:uid="{00000000-0004-0000-0000-0000E8000000}"/>
    <hyperlink ref="E259" r:id="rId234" display="http://noctaventures.com/forum/viewforum.php?f=298" xr:uid="{00000000-0004-0000-0000-0000E9000000}"/>
    <hyperlink ref="E258" r:id="rId235" display="http://noctaventures.com/forum/viewforum.php?f=297" xr:uid="{00000000-0004-0000-0000-0000EA000000}"/>
    <hyperlink ref="E260" r:id="rId236" display="http://noctaventures.com/forum/viewforum.php?f=299" xr:uid="{00000000-0004-0000-0000-0000EB000000}"/>
    <hyperlink ref="E261" r:id="rId237" display="http://noctaventures.com/forum/viewforum.php?f=300" xr:uid="{00000000-0004-0000-0000-0000EC000000}"/>
    <hyperlink ref="E263" r:id="rId238" display="http://noctaventures.com/forum/viewforum.php?f=302" xr:uid="{00000000-0004-0000-0000-0000ED000000}"/>
    <hyperlink ref="E264" r:id="rId239" display="http://noctaventures.com/forum/viewforum.php?f=304" xr:uid="{00000000-0004-0000-0000-0000EE000000}"/>
    <hyperlink ref="E266" r:id="rId240" display="http://noctaventures.com/forum/viewforum.php?f=305" xr:uid="{00000000-0004-0000-0000-0000EF000000}"/>
    <hyperlink ref="E262" r:id="rId241" display="http://noctaventures.com/forum/viewforum.php?f=301&amp;start=0" xr:uid="{00000000-0004-0000-0000-0000F0000000}"/>
    <hyperlink ref="E267" r:id="rId242" display="http://noctaventures.com/forum/viewforum.php?f=306" xr:uid="{00000000-0004-0000-0000-0000F1000000}"/>
    <hyperlink ref="E268" r:id="rId243" display="http://noctaventures.com/forum/viewforum.php?f=307" xr:uid="{00000000-0004-0000-0000-0000F2000000}"/>
    <hyperlink ref="E269" r:id="rId244" display="http://noctaventures.com/forum/viewforum.php?f=308" xr:uid="{00000000-0004-0000-0000-0000F3000000}"/>
    <hyperlink ref="E276" r:id="rId245" display="http://noctaventures.com/forum/viewforum.php?f=315" xr:uid="{00000000-0004-0000-0000-0000F4000000}"/>
    <hyperlink ref="E274" r:id="rId246" display="http://noctaventures.com/forum/viewforum.php?f=313" xr:uid="{00000000-0004-0000-0000-0000F5000000}"/>
    <hyperlink ref="E273" r:id="rId247" display="http://noctaventures.com/forum/viewforum.php?f=312" xr:uid="{00000000-0004-0000-0000-0000F6000000}"/>
    <hyperlink ref="E272" r:id="rId248" display="http://noctaventures.com/forum/viewforum.php?f=311" xr:uid="{00000000-0004-0000-0000-0000F7000000}"/>
    <hyperlink ref="E271" r:id="rId249" display="http://noctaventures.com/forum/viewforum.php?f=310" xr:uid="{00000000-0004-0000-0000-0000F8000000}"/>
    <hyperlink ref="E270" r:id="rId250" display="http://noctaventures.com/forum/viewforum.php?f=309" xr:uid="{00000000-0004-0000-0000-0000F9000000}"/>
    <hyperlink ref="E277" r:id="rId251" display="http://noctaventures.com/forum/viewforum.php?f=316" xr:uid="{00000000-0004-0000-0000-0000FA000000}"/>
    <hyperlink ref="E278" r:id="rId252" display="http://noctaventures.com/forum/viewforum.php?f=317" xr:uid="{00000000-0004-0000-0000-0000FB000000}"/>
    <hyperlink ref="E279" r:id="rId253" display="http://noctaventures.com/forum/viewforum.php?f=318" xr:uid="{00000000-0004-0000-0000-0000FC000000}"/>
    <hyperlink ref="E280" r:id="rId254" display="http://noctaventures.com/forum/viewforum.php?f=319" xr:uid="{00000000-0004-0000-0000-0000FD000000}"/>
    <hyperlink ref="E281" r:id="rId255" display="http://noctaventures.com/forum/viewforum.php?f=320" xr:uid="{00000000-0004-0000-0000-0000FE000000}"/>
    <hyperlink ref="E282" r:id="rId256" display="http://noctaventures.com/forum/viewforum.php?f=321" xr:uid="{00000000-0004-0000-0000-0000FF000000}"/>
    <hyperlink ref="E283" r:id="rId257" display="http://noctaventures.com/forum/viewforum.php?f=322" xr:uid="{00000000-0004-0000-0000-000000010000}"/>
    <hyperlink ref="E284" r:id="rId258" display="http://noctaventures.com/forum/viewforum.php?f=323" xr:uid="{00000000-0004-0000-0000-000001010000}"/>
    <hyperlink ref="E285" r:id="rId259" display="http://noctaventures.com/forum/viewforum.php?f=324" xr:uid="{00000000-0004-0000-0000-000002010000}"/>
    <hyperlink ref="E286" r:id="rId260" display="http://noctaventures.com/forum/viewforum.php?f=325" xr:uid="{00000000-0004-0000-0000-000003010000}"/>
    <hyperlink ref="E287" r:id="rId261" display="http://noctaventures.com/forum/viewforum.php?f=326" xr:uid="{00000000-0004-0000-0000-000004010000}"/>
    <hyperlink ref="E288" r:id="rId262" display="http://noctaventures.com/forum/viewforum.php?f=327" xr:uid="{00000000-0004-0000-0000-000005010000}"/>
    <hyperlink ref="E289" r:id="rId263" display="http://noctaventures.com/forum/viewforum.php?f=328" xr:uid="{A71E1C22-9E46-48E1-85E8-25675E4D970F}"/>
    <hyperlink ref="E290" r:id="rId264" display="http://noctaventures.com/forum/viewforum.php?f=329" xr:uid="{CC67DAD7-B35A-4F81-ADDD-907D3641E2F7}"/>
    <hyperlink ref="E291" r:id="rId265" display="http://noctaventures.com/forum/viewforum.php?f=330" xr:uid="{4112D1D6-8E9B-4606-A1D8-C21FA400D698}"/>
    <hyperlink ref="E292" r:id="rId266" display="http://noctaventures.com/forum/viewforum.php?f=331" xr:uid="{4F550FC0-38DC-4313-B8D7-F24990475450}"/>
    <hyperlink ref="E293" r:id="rId267" display="http://noctaventures.com/forum/viewforum.php?f=332" xr:uid="{B1439A10-C467-4337-AD9D-BA22CA0402AE}"/>
    <hyperlink ref="E294" r:id="rId268" display="http://noctaventures.com/forum/viewforum.php?f=333" xr:uid="{624031BD-8D14-4D40-B855-18009E9EF967}"/>
  </hyperlinks>
  <pageMargins left="0.7" right="0.7" top="0.75" bottom="0.75" header="0.3" footer="0.3"/>
  <pageSetup paperSize="9" orientation="portrait" horizontalDpi="4294967293" r:id="rId269"/>
  <drawing r:id="rId270"/>
  <legacyDrawing r:id="rId27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F46"/>
  <sheetViews>
    <sheetView showGridLines="0" topLeftCell="AR1" workbookViewId="0">
      <selection activeCell="BA7" sqref="BA7"/>
    </sheetView>
  </sheetViews>
  <sheetFormatPr defaultRowHeight="12.75" x14ac:dyDescent="0.2"/>
  <cols>
    <col min="1" max="1" width="7.7109375" bestFit="1" customWidth="1"/>
    <col min="2" max="2" width="12.5703125" bestFit="1" customWidth="1"/>
    <col min="3" max="3" width="6.28515625" bestFit="1" customWidth="1"/>
    <col min="4" max="4" width="2.5703125" customWidth="1"/>
    <col min="5" max="5" width="7.7109375" bestFit="1" customWidth="1"/>
    <col min="6" max="6" width="17.28515625" bestFit="1" customWidth="1"/>
    <col min="7" max="7" width="6.28515625" bestFit="1" customWidth="1"/>
    <col min="8" max="8" width="2.7109375" customWidth="1"/>
    <col min="9" max="9" width="7.7109375" bestFit="1" customWidth="1"/>
    <col min="10" max="10" width="17.28515625" bestFit="1" customWidth="1"/>
    <col min="11" max="11" width="6.28515625" bestFit="1" customWidth="1"/>
    <col min="12" max="12" width="2.5703125" customWidth="1"/>
    <col min="13" max="13" width="7.7109375" bestFit="1" customWidth="1"/>
    <col min="14" max="14" width="19.42578125" bestFit="1" customWidth="1"/>
    <col min="15" max="15" width="6.28515625" bestFit="1" customWidth="1"/>
    <col min="16" max="16" width="3.140625" customWidth="1"/>
    <col min="17" max="17" width="7.7109375" bestFit="1" customWidth="1"/>
    <col min="18" max="18" width="19.42578125" bestFit="1" customWidth="1"/>
    <col min="19" max="19" width="6.28515625" bestFit="1" customWidth="1"/>
    <col min="20" max="20" width="3.42578125" customWidth="1"/>
    <col min="21" max="21" width="7.7109375" bestFit="1" customWidth="1"/>
    <col min="22" max="22" width="19.42578125" bestFit="1" customWidth="1"/>
    <col min="23" max="23" width="6.28515625" bestFit="1" customWidth="1"/>
    <col min="24" max="24" width="2.42578125" customWidth="1"/>
    <col min="25" max="25" width="7.7109375" bestFit="1" customWidth="1"/>
    <col min="26" max="26" width="18.5703125" bestFit="1" customWidth="1"/>
    <col min="27" max="27" width="6.28515625" bestFit="1" customWidth="1"/>
    <col min="28" max="28" width="3.28515625" customWidth="1"/>
    <col min="29" max="29" width="7.7109375" bestFit="1" customWidth="1"/>
    <col min="30" max="30" width="18.5703125" bestFit="1" customWidth="1"/>
    <col min="31" max="31" width="6.28515625" bestFit="1" customWidth="1"/>
    <col min="32" max="32" width="3.28515625" customWidth="1"/>
    <col min="33" max="33" width="7.7109375" bestFit="1" customWidth="1"/>
    <col min="34" max="34" width="11.85546875" bestFit="1" customWidth="1"/>
    <col min="35" max="35" width="6.28515625" bestFit="1" customWidth="1"/>
    <col min="36" max="36" width="2.7109375" customWidth="1"/>
    <col min="37" max="37" width="7.7109375" bestFit="1" customWidth="1"/>
    <col min="38" max="38" width="11.85546875" bestFit="1" customWidth="1"/>
    <col min="39" max="39" width="6.28515625" bestFit="1" customWidth="1"/>
    <col min="40" max="40" width="3" customWidth="1"/>
    <col min="41" max="41" width="7.7109375" bestFit="1" customWidth="1"/>
    <col min="42" max="42" width="13.42578125" bestFit="1" customWidth="1"/>
    <col min="43" max="43" width="6.28515625" bestFit="1" customWidth="1"/>
    <col min="44" max="44" width="2.85546875" customWidth="1"/>
    <col min="45" max="45" width="7.7109375" bestFit="1" customWidth="1"/>
    <col min="46" max="46" width="11.85546875" bestFit="1" customWidth="1"/>
    <col min="47" max="47" width="6.28515625" bestFit="1" customWidth="1"/>
    <col min="48" max="48" width="3.5703125" customWidth="1"/>
  </cols>
  <sheetData>
    <row r="1" spans="1:58" ht="13.5" thickBot="1" x14ac:dyDescent="0.25">
      <c r="A1">
        <v>2006</v>
      </c>
      <c r="E1">
        <v>2007</v>
      </c>
      <c r="I1">
        <v>2008</v>
      </c>
      <c r="M1">
        <v>2009</v>
      </c>
      <c r="Q1">
        <v>2010</v>
      </c>
      <c r="U1">
        <v>2011</v>
      </c>
      <c r="Y1">
        <v>2012</v>
      </c>
      <c r="AC1">
        <v>2013</v>
      </c>
      <c r="AG1">
        <v>2014</v>
      </c>
      <c r="AK1">
        <v>2015</v>
      </c>
      <c r="AO1">
        <v>2016</v>
      </c>
      <c r="AS1">
        <v>2017</v>
      </c>
      <c r="AW1">
        <v>2018</v>
      </c>
      <c r="BF1" t="s">
        <v>1609</v>
      </c>
    </row>
    <row r="2" spans="1:58" ht="13.5" thickBot="1" x14ac:dyDescent="0.25">
      <c r="A2" s="87" t="s">
        <v>1569</v>
      </c>
      <c r="B2" s="87" t="s">
        <v>1570</v>
      </c>
      <c r="C2" s="87" t="s">
        <v>1571</v>
      </c>
      <c r="E2" s="87" t="s">
        <v>1569</v>
      </c>
      <c r="F2" s="87" t="s">
        <v>1570</v>
      </c>
      <c r="G2" s="87" t="s">
        <v>1571</v>
      </c>
      <c r="I2" s="87" t="s">
        <v>1569</v>
      </c>
      <c r="J2" s="87" t="s">
        <v>1570</v>
      </c>
      <c r="K2" s="87" t="s">
        <v>1571</v>
      </c>
      <c r="M2" s="87" t="s">
        <v>1569</v>
      </c>
      <c r="N2" s="87" t="s">
        <v>1570</v>
      </c>
      <c r="O2" s="87" t="s">
        <v>1571</v>
      </c>
      <c r="Q2" s="87" t="s">
        <v>1569</v>
      </c>
      <c r="R2" s="87" t="s">
        <v>1570</v>
      </c>
      <c r="S2" s="87" t="s">
        <v>1571</v>
      </c>
      <c r="U2" s="87" t="s">
        <v>1569</v>
      </c>
      <c r="V2" s="87" t="s">
        <v>1570</v>
      </c>
      <c r="W2" s="87" t="s">
        <v>1571</v>
      </c>
      <c r="Y2" s="87" t="s">
        <v>1569</v>
      </c>
      <c r="Z2" s="87" t="s">
        <v>1570</v>
      </c>
      <c r="AA2" s="87" t="s">
        <v>1571</v>
      </c>
      <c r="AC2" s="87" t="s">
        <v>1569</v>
      </c>
      <c r="AD2" s="87" t="s">
        <v>1570</v>
      </c>
      <c r="AE2" s="87" t="s">
        <v>1571</v>
      </c>
      <c r="AG2" s="87" t="s">
        <v>1569</v>
      </c>
      <c r="AH2" s="87" t="s">
        <v>1570</v>
      </c>
      <c r="AI2" s="87" t="s">
        <v>1571</v>
      </c>
      <c r="AK2" s="87" t="s">
        <v>1569</v>
      </c>
      <c r="AL2" s="87" t="s">
        <v>1570</v>
      </c>
      <c r="AM2" s="87" t="s">
        <v>1571</v>
      </c>
      <c r="AO2" s="87" t="s">
        <v>1569</v>
      </c>
      <c r="AP2" s="87" t="s">
        <v>1570</v>
      </c>
      <c r="AQ2" s="87" t="s">
        <v>1571</v>
      </c>
      <c r="AS2" s="87" t="s">
        <v>1569</v>
      </c>
      <c r="AT2" s="87" t="s">
        <v>1570</v>
      </c>
      <c r="AU2" s="87" t="s">
        <v>1571</v>
      </c>
      <c r="AW2" s="87" t="s">
        <v>1569</v>
      </c>
      <c r="AX2" s="87" t="s">
        <v>1570</v>
      </c>
      <c r="AY2" s="87" t="s">
        <v>1571</v>
      </c>
    </row>
    <row r="3" spans="1:58" ht="13.5" thickBot="1" x14ac:dyDescent="0.25">
      <c r="A3" s="88">
        <v>1</v>
      </c>
      <c r="B3" s="89" t="s">
        <v>759</v>
      </c>
      <c r="C3" s="88">
        <v>28</v>
      </c>
      <c r="E3" s="88">
        <v>1</v>
      </c>
      <c r="F3" s="89" t="s">
        <v>1104</v>
      </c>
      <c r="G3" s="88">
        <v>116</v>
      </c>
      <c r="I3" s="88">
        <v>1</v>
      </c>
      <c r="J3" s="89" t="s">
        <v>1104</v>
      </c>
      <c r="K3" s="88">
        <v>137</v>
      </c>
      <c r="M3" s="88">
        <v>1</v>
      </c>
      <c r="N3" s="89" t="s">
        <v>759</v>
      </c>
      <c r="O3" s="88">
        <v>118</v>
      </c>
      <c r="Q3" s="88">
        <v>1</v>
      </c>
      <c r="R3" s="89" t="s">
        <v>868</v>
      </c>
      <c r="S3" s="88">
        <v>106</v>
      </c>
      <c r="U3" s="88">
        <v>1</v>
      </c>
      <c r="V3" s="89" t="s">
        <v>655</v>
      </c>
      <c r="W3" s="88">
        <v>86</v>
      </c>
      <c r="Y3" s="88">
        <v>1</v>
      </c>
      <c r="Z3" s="89" t="s">
        <v>671</v>
      </c>
      <c r="AA3" s="88">
        <v>48</v>
      </c>
      <c r="AC3" s="88">
        <v>1</v>
      </c>
      <c r="AD3" s="89" t="s">
        <v>671</v>
      </c>
      <c r="AE3" s="88">
        <v>26</v>
      </c>
      <c r="AG3" s="88">
        <v>1</v>
      </c>
      <c r="AH3" s="89" t="s">
        <v>629</v>
      </c>
      <c r="AI3" s="88">
        <v>12</v>
      </c>
      <c r="AK3" s="88">
        <v>1</v>
      </c>
      <c r="AL3" s="89" t="s">
        <v>501</v>
      </c>
      <c r="AM3" s="88">
        <v>70</v>
      </c>
      <c r="AO3" s="88">
        <v>1</v>
      </c>
      <c r="AP3" s="89" t="s">
        <v>462</v>
      </c>
      <c r="AQ3" s="88">
        <v>106</v>
      </c>
      <c r="AS3" s="88">
        <v>1</v>
      </c>
      <c r="AT3" s="89" t="s">
        <v>462</v>
      </c>
      <c r="AU3" s="88">
        <v>88</v>
      </c>
      <c r="AW3" s="88">
        <v>1</v>
      </c>
      <c r="AX3" s="89" t="s">
        <v>1519</v>
      </c>
      <c r="AY3" s="88">
        <v>98</v>
      </c>
    </row>
    <row r="4" spans="1:58" ht="13.5" thickBot="1" x14ac:dyDescent="0.25">
      <c r="A4" s="88">
        <v>2</v>
      </c>
      <c r="B4" s="89" t="s">
        <v>902</v>
      </c>
      <c r="C4" s="88">
        <v>25</v>
      </c>
      <c r="E4" s="88">
        <v>2</v>
      </c>
      <c r="F4" s="89" t="s">
        <v>484</v>
      </c>
      <c r="G4" s="88">
        <v>115</v>
      </c>
      <c r="I4" s="88">
        <v>2</v>
      </c>
      <c r="J4" s="89" t="s">
        <v>759</v>
      </c>
      <c r="K4" s="88">
        <v>116</v>
      </c>
      <c r="M4" s="88">
        <v>2</v>
      </c>
      <c r="N4" s="89" t="s">
        <v>542</v>
      </c>
      <c r="O4" s="88">
        <v>90</v>
      </c>
      <c r="Q4" s="88">
        <v>2</v>
      </c>
      <c r="R4" s="89" t="s">
        <v>655</v>
      </c>
      <c r="S4" s="88">
        <v>76</v>
      </c>
      <c r="U4" s="88">
        <v>2</v>
      </c>
      <c r="V4" s="89" t="s">
        <v>629</v>
      </c>
      <c r="W4" s="88">
        <v>52</v>
      </c>
      <c r="Y4" s="88">
        <v>2</v>
      </c>
      <c r="Z4" s="89" t="s">
        <v>683</v>
      </c>
      <c r="AA4" s="88">
        <v>46</v>
      </c>
      <c r="AC4" s="88">
        <v>2</v>
      </c>
      <c r="AD4" s="89" t="s">
        <v>461</v>
      </c>
      <c r="AE4" s="88">
        <v>26</v>
      </c>
      <c r="AG4" s="88">
        <v>2</v>
      </c>
      <c r="AH4" s="89" t="s">
        <v>627</v>
      </c>
      <c r="AI4" s="88">
        <v>12</v>
      </c>
      <c r="AK4" s="88">
        <v>2</v>
      </c>
      <c r="AL4" s="89" t="s">
        <v>462</v>
      </c>
      <c r="AM4" s="88">
        <v>45</v>
      </c>
      <c r="AO4" s="88">
        <v>2</v>
      </c>
      <c r="AP4" s="89" t="s">
        <v>460</v>
      </c>
      <c r="AQ4" s="88">
        <v>97</v>
      </c>
      <c r="AS4" s="88">
        <v>2</v>
      </c>
      <c r="AT4" s="89" t="s">
        <v>460</v>
      </c>
      <c r="AU4" s="88">
        <v>75</v>
      </c>
      <c r="AW4" s="88">
        <v>2</v>
      </c>
      <c r="AX4" s="89" t="s">
        <v>462</v>
      </c>
      <c r="AY4" s="88">
        <v>98</v>
      </c>
    </row>
    <row r="5" spans="1:58" ht="13.5" thickBot="1" x14ac:dyDescent="0.25">
      <c r="A5" s="88">
        <v>3</v>
      </c>
      <c r="B5" s="89" t="s">
        <v>484</v>
      </c>
      <c r="C5" s="88">
        <v>24</v>
      </c>
      <c r="E5" s="88">
        <v>3</v>
      </c>
      <c r="F5" s="89" t="s">
        <v>1074</v>
      </c>
      <c r="G5" s="88">
        <v>87</v>
      </c>
      <c r="I5" s="88">
        <v>3</v>
      </c>
      <c r="J5" s="89" t="s">
        <v>542</v>
      </c>
      <c r="K5" s="88">
        <v>109</v>
      </c>
      <c r="M5" s="88">
        <v>3</v>
      </c>
      <c r="N5" s="89" t="s">
        <v>1009</v>
      </c>
      <c r="O5" s="88">
        <v>74</v>
      </c>
      <c r="Q5" s="88">
        <v>3</v>
      </c>
      <c r="R5" s="89" t="s">
        <v>759</v>
      </c>
      <c r="S5" s="88">
        <v>70</v>
      </c>
      <c r="U5" s="88">
        <v>3</v>
      </c>
      <c r="V5" s="89" t="s">
        <v>459</v>
      </c>
      <c r="W5" s="88">
        <v>52</v>
      </c>
      <c r="Y5" s="88">
        <v>3</v>
      </c>
      <c r="Z5" s="89" t="s">
        <v>720</v>
      </c>
      <c r="AA5" s="88">
        <v>30</v>
      </c>
      <c r="AC5" s="88">
        <v>3</v>
      </c>
      <c r="AD5" s="89" t="s">
        <v>647</v>
      </c>
      <c r="AE5" s="88">
        <v>25</v>
      </c>
      <c r="AG5" s="88">
        <v>3</v>
      </c>
      <c r="AH5" s="89" t="s">
        <v>632</v>
      </c>
      <c r="AI5" s="88">
        <v>9</v>
      </c>
      <c r="AK5" s="88">
        <v>3</v>
      </c>
      <c r="AL5" s="89" t="s">
        <v>524</v>
      </c>
      <c r="AM5" s="88">
        <v>42</v>
      </c>
      <c r="AO5" s="88">
        <v>3</v>
      </c>
      <c r="AP5" s="89" t="s">
        <v>537</v>
      </c>
      <c r="AQ5" s="88">
        <v>44</v>
      </c>
      <c r="AS5" s="88">
        <v>3</v>
      </c>
      <c r="AT5" s="89" t="s">
        <v>533</v>
      </c>
      <c r="AU5" s="88">
        <v>38</v>
      </c>
      <c r="AW5" s="88">
        <v>3</v>
      </c>
      <c r="AX5" s="89" t="s">
        <v>460</v>
      </c>
      <c r="AY5" s="88">
        <v>49</v>
      </c>
    </row>
    <row r="6" spans="1:58" ht="13.5" thickBot="1" x14ac:dyDescent="0.25">
      <c r="A6" s="88">
        <v>4</v>
      </c>
      <c r="B6" s="89" t="s">
        <v>1009</v>
      </c>
      <c r="C6" s="88">
        <v>20</v>
      </c>
      <c r="E6" s="88">
        <v>4</v>
      </c>
      <c r="F6" s="89" t="s">
        <v>759</v>
      </c>
      <c r="G6" s="88">
        <v>83</v>
      </c>
      <c r="I6" s="88">
        <v>4</v>
      </c>
      <c r="J6" s="89" t="s">
        <v>484</v>
      </c>
      <c r="K6" s="88">
        <v>80</v>
      </c>
      <c r="M6" s="88">
        <v>4</v>
      </c>
      <c r="N6" s="89" t="s">
        <v>1070</v>
      </c>
      <c r="O6" s="88">
        <v>72</v>
      </c>
      <c r="Q6" s="88">
        <v>4</v>
      </c>
      <c r="R6" s="89" t="s">
        <v>757</v>
      </c>
      <c r="S6" s="88">
        <v>62</v>
      </c>
      <c r="U6" s="88">
        <v>4</v>
      </c>
      <c r="V6" s="89" t="s">
        <v>697</v>
      </c>
      <c r="W6" s="88">
        <v>40</v>
      </c>
      <c r="Y6" s="88">
        <v>4</v>
      </c>
      <c r="Z6" s="89" t="s">
        <v>730</v>
      </c>
      <c r="AA6" s="88">
        <v>29</v>
      </c>
      <c r="AC6" s="88">
        <v>4</v>
      </c>
      <c r="AD6" s="89" t="s">
        <v>542</v>
      </c>
      <c r="AE6" s="88">
        <v>22</v>
      </c>
      <c r="AG6" s="88">
        <v>4</v>
      </c>
      <c r="AH6" s="89" t="s">
        <v>461</v>
      </c>
      <c r="AI6" s="88">
        <v>7</v>
      </c>
      <c r="AK6" s="88">
        <v>4</v>
      </c>
      <c r="AL6" s="89" t="s">
        <v>461</v>
      </c>
      <c r="AM6" s="88">
        <v>28</v>
      </c>
      <c r="AO6" s="88">
        <v>4</v>
      </c>
      <c r="AP6" s="89" t="s">
        <v>461</v>
      </c>
      <c r="AQ6" s="88">
        <v>21</v>
      </c>
      <c r="AS6" s="88">
        <v>4</v>
      </c>
      <c r="AT6" s="89" t="s">
        <v>1519</v>
      </c>
      <c r="AU6" s="88">
        <v>35</v>
      </c>
      <c r="AW6" s="88">
        <v>4</v>
      </c>
      <c r="AX6" s="89" t="s">
        <v>1831</v>
      </c>
      <c r="AY6" s="88">
        <v>45</v>
      </c>
    </row>
    <row r="7" spans="1:58" ht="13.5" thickBot="1" x14ac:dyDescent="0.25">
      <c r="A7" s="88">
        <v>5</v>
      </c>
      <c r="B7" s="89" t="s">
        <v>737</v>
      </c>
      <c r="C7" s="88">
        <v>15</v>
      </c>
      <c r="E7" s="88">
        <v>5</v>
      </c>
      <c r="F7" s="89" t="s">
        <v>463</v>
      </c>
      <c r="G7" s="88">
        <v>75</v>
      </c>
      <c r="I7" s="88">
        <v>5</v>
      </c>
      <c r="J7" s="89" t="s">
        <v>622</v>
      </c>
      <c r="K7" s="88">
        <v>54</v>
      </c>
      <c r="M7" s="88">
        <v>5</v>
      </c>
      <c r="N7" s="89" t="s">
        <v>655</v>
      </c>
      <c r="O7" s="88">
        <v>63</v>
      </c>
      <c r="Q7" s="88">
        <v>5</v>
      </c>
      <c r="R7" s="89" t="s">
        <v>887</v>
      </c>
      <c r="S7" s="88">
        <v>52</v>
      </c>
      <c r="U7" s="88">
        <v>5</v>
      </c>
      <c r="V7" s="89" t="s">
        <v>627</v>
      </c>
      <c r="W7" s="88">
        <v>31</v>
      </c>
      <c r="Y7" s="88">
        <v>5</v>
      </c>
      <c r="Z7" s="89" t="s">
        <v>722</v>
      </c>
      <c r="AA7" s="88">
        <v>25</v>
      </c>
      <c r="AC7" s="88">
        <v>5</v>
      </c>
      <c r="AD7" s="89" t="s">
        <v>592</v>
      </c>
      <c r="AE7" s="88">
        <v>21</v>
      </c>
      <c r="AG7" s="88">
        <v>5</v>
      </c>
      <c r="AH7" s="89" t="s">
        <v>622</v>
      </c>
      <c r="AI7" s="88">
        <v>6</v>
      </c>
      <c r="AK7" s="88">
        <v>5</v>
      </c>
      <c r="AL7" s="89" t="s">
        <v>463</v>
      </c>
      <c r="AM7" s="88">
        <v>28</v>
      </c>
      <c r="AO7" s="88">
        <v>5</v>
      </c>
      <c r="AP7" s="89" t="s">
        <v>459</v>
      </c>
      <c r="AQ7" s="88">
        <v>19</v>
      </c>
      <c r="AS7" s="88">
        <v>5</v>
      </c>
      <c r="AT7" s="89" t="s">
        <v>501</v>
      </c>
      <c r="AU7" s="88">
        <v>35</v>
      </c>
      <c r="AW7" s="88">
        <v>5</v>
      </c>
      <c r="AX7" s="89" t="s">
        <v>1818</v>
      </c>
      <c r="AY7" s="88">
        <v>38</v>
      </c>
    </row>
    <row r="8" spans="1:58" ht="13.5" thickBot="1" x14ac:dyDescent="0.25">
      <c r="A8" s="88">
        <v>6</v>
      </c>
      <c r="B8" s="89" t="s">
        <v>463</v>
      </c>
      <c r="C8" s="88">
        <v>13</v>
      </c>
      <c r="E8" s="88">
        <v>6</v>
      </c>
      <c r="F8" s="89" t="s">
        <v>1009</v>
      </c>
      <c r="G8" s="88">
        <v>70</v>
      </c>
      <c r="I8" s="88">
        <v>6</v>
      </c>
      <c r="J8" s="89" t="s">
        <v>1009</v>
      </c>
      <c r="K8" s="88">
        <v>51</v>
      </c>
      <c r="M8" s="88">
        <v>6</v>
      </c>
      <c r="N8" s="89" t="s">
        <v>887</v>
      </c>
      <c r="O8" s="88">
        <v>61</v>
      </c>
      <c r="Q8" s="88">
        <v>6</v>
      </c>
      <c r="R8" s="89" t="s">
        <v>642</v>
      </c>
      <c r="S8" s="88">
        <v>43</v>
      </c>
      <c r="U8" s="88">
        <v>6</v>
      </c>
      <c r="V8" s="89" t="s">
        <v>822</v>
      </c>
      <c r="W8" s="88">
        <v>31</v>
      </c>
      <c r="Y8" s="88">
        <v>6</v>
      </c>
      <c r="Z8" s="89" t="s">
        <v>709</v>
      </c>
      <c r="AA8" s="88">
        <v>24</v>
      </c>
      <c r="AC8" s="88">
        <v>6</v>
      </c>
      <c r="AD8" s="89" t="s">
        <v>652</v>
      </c>
      <c r="AE8" s="88">
        <v>21</v>
      </c>
      <c r="AK8" s="88">
        <v>6</v>
      </c>
      <c r="AL8" s="89" t="s">
        <v>459</v>
      </c>
      <c r="AM8" s="88">
        <v>21</v>
      </c>
      <c r="AO8" s="88">
        <v>6</v>
      </c>
      <c r="AP8" s="89" t="s">
        <v>524</v>
      </c>
      <c r="AQ8" s="88">
        <v>18</v>
      </c>
      <c r="AS8" s="88">
        <v>6</v>
      </c>
      <c r="AT8" s="89" t="s">
        <v>510</v>
      </c>
      <c r="AU8" s="88">
        <v>22</v>
      </c>
      <c r="AW8" s="88">
        <v>6</v>
      </c>
      <c r="AX8" s="89" t="s">
        <v>501</v>
      </c>
      <c r="AY8" s="88">
        <v>32</v>
      </c>
    </row>
    <row r="9" spans="1:58" ht="13.5" thickBot="1" x14ac:dyDescent="0.25">
      <c r="A9" s="88">
        <v>7</v>
      </c>
      <c r="B9" s="89" t="s">
        <v>1104</v>
      </c>
      <c r="C9" s="88">
        <v>9</v>
      </c>
      <c r="E9" s="88">
        <v>7</v>
      </c>
      <c r="F9" s="89" t="s">
        <v>542</v>
      </c>
      <c r="G9" s="88">
        <v>62</v>
      </c>
      <c r="I9" s="88">
        <v>7</v>
      </c>
      <c r="J9" s="89" t="s">
        <v>463</v>
      </c>
      <c r="K9" s="88">
        <v>48</v>
      </c>
      <c r="M9" s="88">
        <v>7</v>
      </c>
      <c r="N9" s="89" t="s">
        <v>780</v>
      </c>
      <c r="O9" s="88">
        <v>54</v>
      </c>
      <c r="Q9" s="88">
        <v>7</v>
      </c>
      <c r="R9" s="89" t="s">
        <v>622</v>
      </c>
      <c r="S9" s="88">
        <v>38</v>
      </c>
      <c r="U9" s="88">
        <v>7</v>
      </c>
      <c r="V9" s="89" t="s">
        <v>792</v>
      </c>
      <c r="W9" s="88">
        <v>28</v>
      </c>
      <c r="Y9" s="88">
        <v>7</v>
      </c>
      <c r="Z9" s="89" t="s">
        <v>668</v>
      </c>
      <c r="AA9" s="88">
        <v>23</v>
      </c>
      <c r="AC9" s="88">
        <v>7</v>
      </c>
      <c r="AD9" s="89" t="s">
        <v>635</v>
      </c>
      <c r="AE9" s="88">
        <v>19</v>
      </c>
      <c r="AK9" s="88">
        <v>7</v>
      </c>
      <c r="AL9" s="89" t="s">
        <v>502</v>
      </c>
      <c r="AM9" s="88">
        <v>21</v>
      </c>
      <c r="AO9" s="88">
        <v>7</v>
      </c>
      <c r="AP9" s="89" t="s">
        <v>501</v>
      </c>
      <c r="AQ9" s="88">
        <v>16</v>
      </c>
      <c r="AS9" s="88">
        <v>7</v>
      </c>
      <c r="AT9" s="89" t="s">
        <v>463</v>
      </c>
      <c r="AU9" s="88">
        <v>16</v>
      </c>
      <c r="AW9" s="88">
        <v>7</v>
      </c>
      <c r="AX9" s="89" t="s">
        <v>629</v>
      </c>
      <c r="AY9" s="88">
        <v>21</v>
      </c>
    </row>
    <row r="10" spans="1:58" ht="13.5" thickBot="1" x14ac:dyDescent="0.25">
      <c r="A10" s="88">
        <v>8</v>
      </c>
      <c r="B10" s="89" t="s">
        <v>1023</v>
      </c>
      <c r="C10" s="88">
        <v>8</v>
      </c>
      <c r="E10" s="88">
        <v>8</v>
      </c>
      <c r="F10" s="89" t="s">
        <v>1070</v>
      </c>
      <c r="G10" s="88">
        <v>61</v>
      </c>
      <c r="I10" s="88">
        <v>8</v>
      </c>
      <c r="J10" s="89" t="s">
        <v>1074</v>
      </c>
      <c r="K10" s="88">
        <v>44</v>
      </c>
      <c r="M10" s="88">
        <v>8</v>
      </c>
      <c r="N10" s="89" t="s">
        <v>746</v>
      </c>
      <c r="O10" s="88">
        <v>49</v>
      </c>
      <c r="Q10" s="88">
        <v>8</v>
      </c>
      <c r="R10" s="89" t="s">
        <v>831</v>
      </c>
      <c r="S10" s="88">
        <v>37</v>
      </c>
      <c r="U10" s="88">
        <v>8</v>
      </c>
      <c r="V10" s="89" t="s">
        <v>746</v>
      </c>
      <c r="W10" s="88">
        <v>26</v>
      </c>
      <c r="Y10" s="88">
        <v>8</v>
      </c>
      <c r="Z10" s="89" t="s">
        <v>728</v>
      </c>
      <c r="AA10" s="88">
        <v>18</v>
      </c>
      <c r="AC10" s="88">
        <v>8</v>
      </c>
      <c r="AD10" s="89" t="s">
        <v>552</v>
      </c>
      <c r="AE10" s="88">
        <v>19</v>
      </c>
      <c r="AK10" s="88">
        <v>8</v>
      </c>
      <c r="AL10" s="89" t="s">
        <v>603</v>
      </c>
      <c r="AM10" s="88">
        <v>11</v>
      </c>
      <c r="AO10" s="88">
        <v>8</v>
      </c>
      <c r="AP10" s="89" t="s">
        <v>510</v>
      </c>
      <c r="AQ10" s="88">
        <v>16</v>
      </c>
      <c r="AS10" s="88">
        <v>8</v>
      </c>
      <c r="AT10" s="89" t="s">
        <v>524</v>
      </c>
      <c r="AU10" s="88">
        <v>15</v>
      </c>
      <c r="AW10" s="88">
        <v>8</v>
      </c>
      <c r="AX10" s="89" t="s">
        <v>622</v>
      </c>
      <c r="AY10" s="88">
        <v>19</v>
      </c>
    </row>
    <row r="11" spans="1:58" ht="13.5" thickBot="1" x14ac:dyDescent="0.25">
      <c r="A11" s="88">
        <v>9</v>
      </c>
      <c r="B11" s="89" t="s">
        <v>1464</v>
      </c>
      <c r="C11" s="88">
        <v>7</v>
      </c>
      <c r="E11" s="88">
        <v>9</v>
      </c>
      <c r="F11" s="89" t="s">
        <v>831</v>
      </c>
      <c r="G11" s="88">
        <v>49</v>
      </c>
      <c r="I11" s="88">
        <v>9</v>
      </c>
      <c r="J11" s="89" t="s">
        <v>1265</v>
      </c>
      <c r="K11" s="88">
        <v>42</v>
      </c>
      <c r="M11" s="88">
        <v>9</v>
      </c>
      <c r="N11" s="89" t="s">
        <v>622</v>
      </c>
      <c r="O11" s="88">
        <v>45</v>
      </c>
      <c r="Q11" s="88">
        <v>9</v>
      </c>
      <c r="R11" s="89" t="s">
        <v>822</v>
      </c>
      <c r="S11" s="88">
        <v>34</v>
      </c>
      <c r="U11" s="88">
        <v>9</v>
      </c>
      <c r="V11" s="89" t="s">
        <v>485</v>
      </c>
      <c r="W11" s="88">
        <v>26</v>
      </c>
      <c r="Y11" s="88">
        <v>9</v>
      </c>
      <c r="Z11" s="89" t="s">
        <v>706</v>
      </c>
      <c r="AA11" s="88">
        <v>15</v>
      </c>
      <c r="AC11" s="88">
        <v>9</v>
      </c>
      <c r="AD11" s="89" t="s">
        <v>642</v>
      </c>
      <c r="AE11" s="88">
        <v>13</v>
      </c>
      <c r="AK11" s="88">
        <v>9</v>
      </c>
      <c r="AL11" s="89" t="s">
        <v>622</v>
      </c>
      <c r="AM11" s="88">
        <v>6</v>
      </c>
      <c r="AO11" s="88">
        <v>9</v>
      </c>
      <c r="AP11" s="89" t="s">
        <v>463</v>
      </c>
      <c r="AQ11" s="88">
        <v>16</v>
      </c>
      <c r="AS11" s="88">
        <v>9</v>
      </c>
      <c r="AT11" s="89" t="s">
        <v>1608</v>
      </c>
      <c r="AU11" s="88">
        <v>9</v>
      </c>
      <c r="AW11" s="88">
        <v>9</v>
      </c>
      <c r="AX11" s="89" t="s">
        <v>524</v>
      </c>
      <c r="AY11" s="88">
        <v>12</v>
      </c>
    </row>
    <row r="12" spans="1:58" ht="13.5" thickBot="1" x14ac:dyDescent="0.25">
      <c r="A12" s="88">
        <v>10</v>
      </c>
      <c r="B12" s="89" t="s">
        <v>622</v>
      </c>
      <c r="C12" s="88">
        <v>6</v>
      </c>
      <c r="E12" s="88">
        <v>10</v>
      </c>
      <c r="F12" s="89" t="s">
        <v>871</v>
      </c>
      <c r="G12" s="88">
        <v>43</v>
      </c>
      <c r="I12" s="88">
        <v>10</v>
      </c>
      <c r="J12" s="89" t="s">
        <v>746</v>
      </c>
      <c r="K12" s="88">
        <v>42</v>
      </c>
      <c r="M12" s="88">
        <v>10</v>
      </c>
      <c r="N12" s="89" t="s">
        <v>944</v>
      </c>
      <c r="O12" s="88">
        <v>31</v>
      </c>
      <c r="Q12" s="88">
        <v>10</v>
      </c>
      <c r="R12" s="89" t="s">
        <v>944</v>
      </c>
      <c r="S12" s="88">
        <v>30</v>
      </c>
      <c r="U12" s="88">
        <v>10</v>
      </c>
      <c r="V12" s="89" t="s">
        <v>794</v>
      </c>
      <c r="W12" s="88">
        <v>24</v>
      </c>
      <c r="Y12" s="88">
        <v>10</v>
      </c>
      <c r="Z12" s="89" t="s">
        <v>655</v>
      </c>
      <c r="AA12" s="88">
        <v>13</v>
      </c>
      <c r="AC12" s="88">
        <v>10</v>
      </c>
      <c r="AD12" s="89" t="s">
        <v>640</v>
      </c>
      <c r="AE12" s="88">
        <v>12</v>
      </c>
      <c r="AO12" s="88">
        <v>10</v>
      </c>
      <c r="AP12" s="89" t="s">
        <v>552</v>
      </c>
      <c r="AQ12" s="88">
        <v>9</v>
      </c>
      <c r="AS12" s="88">
        <v>10</v>
      </c>
      <c r="AT12" s="89" t="s">
        <v>459</v>
      </c>
      <c r="AU12" s="88">
        <v>9</v>
      </c>
      <c r="AW12" s="88">
        <v>10</v>
      </c>
      <c r="AX12" s="89" t="s">
        <v>603</v>
      </c>
      <c r="AY12" s="88">
        <v>9</v>
      </c>
    </row>
    <row r="13" spans="1:58" ht="13.5" thickBot="1" x14ac:dyDescent="0.25">
      <c r="A13" s="88">
        <v>11</v>
      </c>
      <c r="B13" s="89" t="s">
        <v>1473</v>
      </c>
      <c r="C13" s="88">
        <v>6</v>
      </c>
      <c r="E13" s="88">
        <v>11</v>
      </c>
      <c r="F13" s="89" t="s">
        <v>902</v>
      </c>
      <c r="G13" s="88">
        <v>39</v>
      </c>
      <c r="I13" s="88">
        <v>11</v>
      </c>
      <c r="J13" s="89" t="s">
        <v>831</v>
      </c>
      <c r="K13" s="88">
        <v>39</v>
      </c>
      <c r="M13" s="88">
        <v>11</v>
      </c>
      <c r="N13" s="89" t="s">
        <v>1074</v>
      </c>
      <c r="O13" s="88">
        <v>28</v>
      </c>
      <c r="Q13" s="88">
        <v>11</v>
      </c>
      <c r="R13" s="89" t="s">
        <v>824</v>
      </c>
      <c r="S13" s="88">
        <v>28</v>
      </c>
      <c r="U13" s="88">
        <v>11</v>
      </c>
      <c r="V13" s="89" t="s">
        <v>722</v>
      </c>
      <c r="W13" s="88">
        <v>23</v>
      </c>
      <c r="Y13" s="88">
        <v>11</v>
      </c>
      <c r="Z13" s="89" t="s">
        <v>681</v>
      </c>
      <c r="AA13" s="88">
        <v>12</v>
      </c>
      <c r="AC13" s="88">
        <v>11</v>
      </c>
      <c r="AD13" s="89" t="s">
        <v>650</v>
      </c>
      <c r="AE13" s="88">
        <v>12</v>
      </c>
      <c r="AO13" s="88">
        <v>11</v>
      </c>
      <c r="AP13" s="89" t="s">
        <v>587</v>
      </c>
      <c r="AQ13" s="88">
        <v>7</v>
      </c>
      <c r="AS13" s="88">
        <v>11</v>
      </c>
      <c r="AT13" s="89" t="s">
        <v>603</v>
      </c>
      <c r="AU13" s="88">
        <v>9</v>
      </c>
      <c r="AW13" s="88">
        <v>11</v>
      </c>
      <c r="AX13" s="89" t="s">
        <v>642</v>
      </c>
      <c r="AY13" s="88">
        <v>7</v>
      </c>
    </row>
    <row r="14" spans="1:58" ht="13.5" thickBot="1" x14ac:dyDescent="0.25">
      <c r="A14" s="88">
        <v>12</v>
      </c>
      <c r="B14" s="89" t="s">
        <v>485</v>
      </c>
      <c r="C14" s="88">
        <v>5</v>
      </c>
      <c r="E14" s="88">
        <v>12</v>
      </c>
      <c r="F14" s="89" t="s">
        <v>1340</v>
      </c>
      <c r="G14" s="88">
        <v>36</v>
      </c>
      <c r="I14" s="88">
        <v>12</v>
      </c>
      <c r="J14" s="89" t="s">
        <v>847</v>
      </c>
      <c r="K14" s="88">
        <v>32</v>
      </c>
      <c r="M14" s="88">
        <v>12</v>
      </c>
      <c r="N14" s="89" t="s">
        <v>871</v>
      </c>
      <c r="O14" s="88">
        <v>27</v>
      </c>
      <c r="Q14" s="88">
        <v>12</v>
      </c>
      <c r="R14" s="89" t="s">
        <v>746</v>
      </c>
      <c r="S14" s="88">
        <v>28</v>
      </c>
      <c r="U14" s="88">
        <v>12</v>
      </c>
      <c r="V14" s="89" t="s">
        <v>542</v>
      </c>
      <c r="W14" s="88">
        <v>21</v>
      </c>
      <c r="Y14" s="88">
        <v>12</v>
      </c>
      <c r="Z14" s="89" t="s">
        <v>757</v>
      </c>
      <c r="AA14" s="88">
        <v>12</v>
      </c>
      <c r="AC14" s="88">
        <v>12</v>
      </c>
      <c r="AD14" s="89" t="s">
        <v>644</v>
      </c>
      <c r="AE14" s="88">
        <v>11</v>
      </c>
      <c r="AO14" s="88">
        <v>12</v>
      </c>
      <c r="AP14" s="89" t="s">
        <v>592</v>
      </c>
      <c r="AQ14" s="88">
        <v>6</v>
      </c>
      <c r="AS14" s="88">
        <v>12</v>
      </c>
      <c r="AT14" s="89" t="s">
        <v>1601</v>
      </c>
      <c r="AU14" s="88">
        <v>7</v>
      </c>
      <c r="AW14" s="88">
        <v>12</v>
      </c>
      <c r="AX14" s="89" t="s">
        <v>722</v>
      </c>
      <c r="AY14" s="88">
        <v>6</v>
      </c>
    </row>
    <row r="15" spans="1:58" ht="13.5" thickBot="1" x14ac:dyDescent="0.25">
      <c r="A15" s="88">
        <v>13</v>
      </c>
      <c r="B15" s="89" t="s">
        <v>831</v>
      </c>
      <c r="C15" s="88">
        <v>3</v>
      </c>
      <c r="E15" s="88">
        <v>13</v>
      </c>
      <c r="F15" s="89" t="s">
        <v>1003</v>
      </c>
      <c r="G15" s="88">
        <v>31</v>
      </c>
      <c r="I15" s="88">
        <v>13</v>
      </c>
      <c r="J15" s="89" t="s">
        <v>1023</v>
      </c>
      <c r="K15" s="88">
        <v>32</v>
      </c>
      <c r="M15" s="88">
        <v>13</v>
      </c>
      <c r="N15" s="89" t="s">
        <v>831</v>
      </c>
      <c r="O15" s="88">
        <v>27</v>
      </c>
      <c r="Q15" s="88">
        <v>13</v>
      </c>
      <c r="R15" s="89" t="s">
        <v>971</v>
      </c>
      <c r="S15" s="88">
        <v>24</v>
      </c>
      <c r="U15" s="88">
        <v>13</v>
      </c>
      <c r="V15" s="89" t="s">
        <v>824</v>
      </c>
      <c r="W15" s="88">
        <v>21</v>
      </c>
      <c r="Y15" s="88">
        <v>13</v>
      </c>
      <c r="Z15" s="89" t="s">
        <v>737</v>
      </c>
      <c r="AA15" s="88">
        <v>12</v>
      </c>
      <c r="AC15" s="88">
        <v>13</v>
      </c>
      <c r="AD15" s="89" t="s">
        <v>655</v>
      </c>
      <c r="AE15" s="88">
        <v>11</v>
      </c>
      <c r="AO15" s="88">
        <v>13</v>
      </c>
      <c r="AP15" s="89" t="s">
        <v>563</v>
      </c>
      <c r="AQ15" s="88">
        <v>4</v>
      </c>
      <c r="AS15" s="88">
        <v>13</v>
      </c>
      <c r="AT15" s="89" t="s">
        <v>537</v>
      </c>
      <c r="AU15" s="88">
        <v>6</v>
      </c>
      <c r="AW15" s="88">
        <v>13</v>
      </c>
      <c r="AX15" s="89" t="s">
        <v>1601</v>
      </c>
      <c r="AY15" s="88">
        <v>6</v>
      </c>
    </row>
    <row r="16" spans="1:58" ht="13.5" thickBot="1" x14ac:dyDescent="0.25">
      <c r="A16" s="88">
        <v>14</v>
      </c>
      <c r="B16" s="89" t="s">
        <v>871</v>
      </c>
      <c r="C16" s="88">
        <v>3</v>
      </c>
      <c r="E16" s="88">
        <v>14</v>
      </c>
      <c r="F16" s="89" t="s">
        <v>1063</v>
      </c>
      <c r="G16" s="88">
        <v>24</v>
      </c>
      <c r="I16" s="88">
        <v>14</v>
      </c>
      <c r="J16" s="89" t="s">
        <v>1252</v>
      </c>
      <c r="K16" s="88">
        <v>30</v>
      </c>
      <c r="M16" s="88">
        <v>14</v>
      </c>
      <c r="N16" s="89" t="s">
        <v>1104</v>
      </c>
      <c r="O16" s="88">
        <v>26</v>
      </c>
      <c r="Q16" s="88">
        <v>14</v>
      </c>
      <c r="R16" s="89" t="s">
        <v>627</v>
      </c>
      <c r="S16" s="88">
        <v>23</v>
      </c>
      <c r="U16" s="88">
        <v>14</v>
      </c>
      <c r="V16" s="89" t="s">
        <v>853</v>
      </c>
      <c r="W16" s="88">
        <v>20</v>
      </c>
      <c r="Y16" s="88">
        <v>14</v>
      </c>
      <c r="Z16" s="89" t="s">
        <v>463</v>
      </c>
      <c r="AA16" s="88">
        <v>10</v>
      </c>
      <c r="AC16" s="88">
        <v>14</v>
      </c>
      <c r="AD16" s="89" t="s">
        <v>681</v>
      </c>
      <c r="AE16" s="88">
        <v>10</v>
      </c>
      <c r="AS16" s="88">
        <v>14</v>
      </c>
      <c r="AT16" s="89" t="s">
        <v>548</v>
      </c>
      <c r="AU16" s="88">
        <v>5</v>
      </c>
      <c r="AW16" s="88">
        <v>14</v>
      </c>
      <c r="AX16" s="89" t="s">
        <v>1070</v>
      </c>
      <c r="AY16" s="88">
        <v>5</v>
      </c>
    </row>
    <row r="17" spans="1:47" ht="13.5" thickBot="1" x14ac:dyDescent="0.25">
      <c r="A17" s="88">
        <v>15</v>
      </c>
      <c r="B17" s="89" t="s">
        <v>486</v>
      </c>
      <c r="C17" s="88">
        <v>3</v>
      </c>
      <c r="E17" s="88">
        <v>15</v>
      </c>
      <c r="F17" s="89" t="s">
        <v>1023</v>
      </c>
      <c r="G17" s="88">
        <v>18</v>
      </c>
      <c r="I17" s="88">
        <v>15</v>
      </c>
      <c r="J17" s="89" t="s">
        <v>1070</v>
      </c>
      <c r="K17" s="88">
        <v>28</v>
      </c>
      <c r="M17" s="88">
        <v>15</v>
      </c>
      <c r="N17" s="89" t="s">
        <v>485</v>
      </c>
      <c r="O17" s="88">
        <v>24</v>
      </c>
      <c r="Q17" s="88">
        <v>15</v>
      </c>
      <c r="R17" s="89" t="s">
        <v>722</v>
      </c>
      <c r="S17" s="88">
        <v>22</v>
      </c>
      <c r="U17" s="88">
        <v>15</v>
      </c>
      <c r="V17" s="89" t="s">
        <v>647</v>
      </c>
      <c r="W17" s="88">
        <v>19</v>
      </c>
      <c r="Y17" s="88">
        <v>15</v>
      </c>
      <c r="Z17" s="89" t="s">
        <v>716</v>
      </c>
      <c r="AA17" s="88">
        <v>9</v>
      </c>
      <c r="AC17" s="88">
        <v>15</v>
      </c>
      <c r="AD17" s="89" t="s">
        <v>668</v>
      </c>
      <c r="AE17" s="88">
        <v>9</v>
      </c>
      <c r="AS17" s="88">
        <v>15</v>
      </c>
      <c r="AT17" s="89" t="s">
        <v>542</v>
      </c>
      <c r="AU17" s="88">
        <v>4</v>
      </c>
    </row>
    <row r="18" spans="1:47" ht="13.5" thickBot="1" x14ac:dyDescent="0.25">
      <c r="E18" s="88">
        <v>16</v>
      </c>
      <c r="F18" s="89" t="s">
        <v>1143</v>
      </c>
      <c r="G18" s="88">
        <v>14</v>
      </c>
      <c r="I18" s="88">
        <v>16</v>
      </c>
      <c r="J18" s="89" t="s">
        <v>1241</v>
      </c>
      <c r="K18" s="88">
        <v>24</v>
      </c>
      <c r="M18" s="88">
        <v>16</v>
      </c>
      <c r="N18" s="89" t="s">
        <v>766</v>
      </c>
      <c r="O18" s="88">
        <v>22</v>
      </c>
      <c r="Q18" s="88">
        <v>16</v>
      </c>
      <c r="R18" s="89" t="s">
        <v>485</v>
      </c>
      <c r="S18" s="88">
        <v>21</v>
      </c>
      <c r="U18" s="88">
        <v>16</v>
      </c>
      <c r="V18" s="89" t="s">
        <v>706</v>
      </c>
      <c r="W18" s="88">
        <v>18</v>
      </c>
      <c r="Y18" s="88">
        <v>16</v>
      </c>
      <c r="Z18" s="89" t="s">
        <v>702</v>
      </c>
      <c r="AA18" s="88">
        <v>9</v>
      </c>
      <c r="AC18" s="88">
        <v>16</v>
      </c>
      <c r="AD18" s="89" t="s">
        <v>685</v>
      </c>
      <c r="AE18" s="88">
        <v>9</v>
      </c>
    </row>
    <row r="19" spans="1:47" ht="13.5" thickBot="1" x14ac:dyDescent="0.25">
      <c r="E19" s="88">
        <v>17</v>
      </c>
      <c r="F19" s="89" t="s">
        <v>622</v>
      </c>
      <c r="G19" s="88">
        <v>13</v>
      </c>
      <c r="I19" s="88">
        <v>17</v>
      </c>
      <c r="J19" s="89"/>
      <c r="K19" s="88">
        <v>24</v>
      </c>
      <c r="M19" s="88">
        <v>17</v>
      </c>
      <c r="N19" s="89" t="s">
        <v>640</v>
      </c>
      <c r="O19" s="88">
        <v>22</v>
      </c>
      <c r="Q19" s="88">
        <v>17</v>
      </c>
      <c r="R19" s="89" t="s">
        <v>950</v>
      </c>
      <c r="S19" s="88">
        <v>21</v>
      </c>
      <c r="U19" s="88">
        <v>17</v>
      </c>
      <c r="V19" s="89" t="s">
        <v>763</v>
      </c>
      <c r="W19" s="88">
        <v>17</v>
      </c>
      <c r="Y19" s="88">
        <v>17</v>
      </c>
      <c r="Z19" s="89" t="s">
        <v>640</v>
      </c>
      <c r="AA19" s="88">
        <v>9</v>
      </c>
      <c r="AC19" s="88">
        <v>17</v>
      </c>
      <c r="AD19" s="89" t="s">
        <v>679</v>
      </c>
      <c r="AE19" s="88">
        <v>9</v>
      </c>
    </row>
    <row r="20" spans="1:47" ht="13.5" thickBot="1" x14ac:dyDescent="0.25">
      <c r="E20" s="88">
        <v>18</v>
      </c>
      <c r="F20" s="89" t="s">
        <v>1263</v>
      </c>
      <c r="G20" s="88">
        <v>12</v>
      </c>
      <c r="I20" s="88">
        <v>18</v>
      </c>
      <c r="J20" s="89" t="s">
        <v>871</v>
      </c>
      <c r="K20" s="88">
        <v>22</v>
      </c>
      <c r="M20" s="88">
        <v>18</v>
      </c>
      <c r="N20" s="89" t="s">
        <v>1003</v>
      </c>
      <c r="O20" s="88">
        <v>21</v>
      </c>
      <c r="Q20" s="88">
        <v>18</v>
      </c>
      <c r="R20" s="89" t="s">
        <v>542</v>
      </c>
      <c r="S20" s="88">
        <v>19</v>
      </c>
      <c r="U20" s="88">
        <v>18</v>
      </c>
      <c r="V20" s="89" t="s">
        <v>787</v>
      </c>
      <c r="W20" s="88">
        <v>15</v>
      </c>
      <c r="Y20" s="88">
        <v>18</v>
      </c>
      <c r="Z20" s="89" t="s">
        <v>632</v>
      </c>
      <c r="AA20" s="88">
        <v>9</v>
      </c>
      <c r="AC20" s="88">
        <v>18</v>
      </c>
      <c r="AD20" s="89" t="s">
        <v>459</v>
      </c>
      <c r="AE20" s="88">
        <v>7</v>
      </c>
    </row>
    <row r="21" spans="1:47" ht="13.5" thickBot="1" x14ac:dyDescent="0.25">
      <c r="E21" s="88">
        <v>19</v>
      </c>
      <c r="F21" s="89" t="s">
        <v>1346</v>
      </c>
      <c r="G21" s="88">
        <v>12</v>
      </c>
      <c r="I21" s="88">
        <v>19</v>
      </c>
      <c r="J21" s="89" t="s">
        <v>902</v>
      </c>
      <c r="K21" s="88">
        <v>17</v>
      </c>
      <c r="M21" s="88">
        <v>19</v>
      </c>
      <c r="N21" s="89" t="s">
        <v>853</v>
      </c>
      <c r="O21" s="88">
        <v>19</v>
      </c>
      <c r="Q21" s="88">
        <v>19</v>
      </c>
      <c r="R21" s="89" t="s">
        <v>780</v>
      </c>
      <c r="S21" s="88">
        <v>13</v>
      </c>
      <c r="U21" s="88">
        <v>19</v>
      </c>
      <c r="V21" s="89" t="s">
        <v>771</v>
      </c>
      <c r="W21" s="88">
        <v>12</v>
      </c>
      <c r="Y21" s="88">
        <v>19</v>
      </c>
      <c r="Z21" s="89" t="s">
        <v>650</v>
      </c>
      <c r="AA21" s="88">
        <v>9</v>
      </c>
      <c r="AC21" s="88">
        <v>19</v>
      </c>
      <c r="AD21" s="89" t="s">
        <v>637</v>
      </c>
      <c r="AE21" s="88">
        <v>7</v>
      </c>
    </row>
    <row r="22" spans="1:47" ht="13.5" thickBot="1" x14ac:dyDescent="0.25">
      <c r="E22" s="88">
        <v>20</v>
      </c>
      <c r="F22" s="89" t="s">
        <v>887</v>
      </c>
      <c r="G22" s="88">
        <v>12</v>
      </c>
      <c r="I22" s="88">
        <v>20</v>
      </c>
      <c r="J22" s="89" t="s">
        <v>1186</v>
      </c>
      <c r="K22" s="88">
        <v>16</v>
      </c>
      <c r="M22" s="88">
        <v>20</v>
      </c>
      <c r="N22" s="89" t="s">
        <v>706</v>
      </c>
      <c r="O22" s="88">
        <v>19</v>
      </c>
      <c r="Q22" s="88">
        <v>20</v>
      </c>
      <c r="R22" s="89" t="s">
        <v>766</v>
      </c>
      <c r="S22" s="88">
        <v>13</v>
      </c>
      <c r="U22" s="88">
        <v>20</v>
      </c>
      <c r="V22" s="89" t="s">
        <v>775</v>
      </c>
      <c r="W22" s="88">
        <v>12</v>
      </c>
      <c r="Y22" s="88">
        <v>20</v>
      </c>
      <c r="Z22" s="89" t="s">
        <v>759</v>
      </c>
      <c r="AA22" s="88">
        <v>9</v>
      </c>
      <c r="AC22" s="88">
        <v>20</v>
      </c>
      <c r="AD22" s="89" t="s">
        <v>683</v>
      </c>
      <c r="AE22" s="88">
        <v>7</v>
      </c>
    </row>
    <row r="23" spans="1:47" ht="13.5" thickBot="1" x14ac:dyDescent="0.25">
      <c r="E23" s="88">
        <v>21</v>
      </c>
      <c r="F23" s="89" t="s">
        <v>486</v>
      </c>
      <c r="G23" s="88">
        <v>11</v>
      </c>
      <c r="I23" s="88">
        <v>21</v>
      </c>
      <c r="J23" s="89" t="s">
        <v>1250</v>
      </c>
      <c r="K23" s="88">
        <v>12</v>
      </c>
      <c r="M23" s="88">
        <v>21</v>
      </c>
      <c r="N23" s="89" t="s">
        <v>463</v>
      </c>
      <c r="O23" s="88">
        <v>15</v>
      </c>
      <c r="Q23" s="88">
        <v>21</v>
      </c>
      <c r="R23" s="89" t="s">
        <v>706</v>
      </c>
      <c r="S23" s="88">
        <v>13</v>
      </c>
      <c r="U23" s="88">
        <v>21</v>
      </c>
      <c r="V23" s="89" t="s">
        <v>748</v>
      </c>
      <c r="W23" s="88">
        <v>12</v>
      </c>
      <c r="Y23" s="88">
        <v>21</v>
      </c>
      <c r="Z23" s="89" t="s">
        <v>697</v>
      </c>
      <c r="AA23" s="88">
        <v>6</v>
      </c>
      <c r="AC23" s="88">
        <v>21</v>
      </c>
      <c r="AD23" s="89" t="s">
        <v>697</v>
      </c>
      <c r="AE23" s="88">
        <v>7</v>
      </c>
    </row>
    <row r="24" spans="1:47" ht="13.5" thickBot="1" x14ac:dyDescent="0.25">
      <c r="E24" s="88">
        <v>22</v>
      </c>
      <c r="F24" s="89"/>
      <c r="G24" s="88">
        <v>11</v>
      </c>
      <c r="I24" s="88">
        <v>22</v>
      </c>
      <c r="J24" s="89" t="s">
        <v>806</v>
      </c>
      <c r="K24" s="88">
        <v>12</v>
      </c>
      <c r="M24" s="88">
        <v>22</v>
      </c>
      <c r="N24" s="89" t="s">
        <v>1143</v>
      </c>
      <c r="O24" s="88">
        <v>12</v>
      </c>
      <c r="Q24" s="88">
        <v>22</v>
      </c>
      <c r="R24" s="89" t="s">
        <v>647</v>
      </c>
      <c r="S24" s="88">
        <v>12</v>
      </c>
      <c r="U24" s="88">
        <v>22</v>
      </c>
      <c r="V24" s="89" t="s">
        <v>847</v>
      </c>
      <c r="W24" s="88">
        <v>12</v>
      </c>
      <c r="Y24" s="88">
        <v>22</v>
      </c>
      <c r="Z24" s="89" t="s">
        <v>690</v>
      </c>
      <c r="AA24" s="88">
        <v>5</v>
      </c>
      <c r="AC24" s="88">
        <v>22</v>
      </c>
      <c r="AD24" s="89" t="s">
        <v>676</v>
      </c>
      <c r="AE24" s="88">
        <v>6</v>
      </c>
    </row>
    <row r="25" spans="1:47" ht="13.5" thickBot="1" x14ac:dyDescent="0.25">
      <c r="E25" s="88">
        <v>23</v>
      </c>
      <c r="F25" s="89" t="s">
        <v>968</v>
      </c>
      <c r="G25" s="88">
        <v>9</v>
      </c>
      <c r="I25" s="88">
        <v>23</v>
      </c>
      <c r="J25" s="89" t="s">
        <v>1309</v>
      </c>
      <c r="K25" s="88">
        <v>12</v>
      </c>
      <c r="M25" s="88">
        <v>23</v>
      </c>
      <c r="N25" s="89" t="s">
        <v>902</v>
      </c>
      <c r="O25" s="88">
        <v>12</v>
      </c>
      <c r="Q25" s="88">
        <v>23</v>
      </c>
      <c r="R25" s="89" t="s">
        <v>1003</v>
      </c>
      <c r="S25" s="88">
        <v>12</v>
      </c>
      <c r="U25" s="88">
        <v>23</v>
      </c>
      <c r="V25" s="89" t="s">
        <v>759</v>
      </c>
      <c r="W25" s="88">
        <v>12</v>
      </c>
      <c r="Y25" s="88">
        <v>23</v>
      </c>
      <c r="Z25" s="89" t="s">
        <v>603</v>
      </c>
      <c r="AA25" s="88">
        <v>4</v>
      </c>
      <c r="AC25" s="88">
        <v>23</v>
      </c>
      <c r="AD25" s="89" t="s">
        <v>463</v>
      </c>
      <c r="AE25" s="88">
        <v>6</v>
      </c>
    </row>
    <row r="26" spans="1:47" ht="13.5" thickBot="1" x14ac:dyDescent="0.25">
      <c r="E26" s="88">
        <v>24</v>
      </c>
      <c r="F26" s="89" t="s">
        <v>1430</v>
      </c>
      <c r="G26" s="88">
        <v>9</v>
      </c>
      <c r="I26" s="88">
        <v>24</v>
      </c>
      <c r="J26" s="89" t="s">
        <v>685</v>
      </c>
      <c r="K26" s="88">
        <v>11</v>
      </c>
      <c r="M26" s="88">
        <v>24</v>
      </c>
      <c r="N26" s="89" t="s">
        <v>806</v>
      </c>
      <c r="O26" s="88">
        <v>9</v>
      </c>
      <c r="Q26" s="88">
        <v>24</v>
      </c>
      <c r="R26" s="89" t="s">
        <v>640</v>
      </c>
      <c r="S26" s="88">
        <v>10</v>
      </c>
      <c r="U26" s="88">
        <v>24</v>
      </c>
      <c r="V26" s="89" t="s">
        <v>831</v>
      </c>
      <c r="W26" s="88">
        <v>11</v>
      </c>
      <c r="Y26" s="88">
        <v>24</v>
      </c>
      <c r="Z26" s="89" t="s">
        <v>748</v>
      </c>
      <c r="AA26" s="88">
        <v>3</v>
      </c>
      <c r="AC26" s="88">
        <v>24</v>
      </c>
      <c r="AD26" s="89" t="s">
        <v>629</v>
      </c>
      <c r="AE26" s="88">
        <v>5</v>
      </c>
    </row>
    <row r="27" spans="1:47" ht="13.5" thickBot="1" x14ac:dyDescent="0.25">
      <c r="E27" s="88">
        <v>25</v>
      </c>
      <c r="F27" s="89" t="s">
        <v>1459</v>
      </c>
      <c r="G27" s="88">
        <v>7</v>
      </c>
      <c r="I27" s="88">
        <v>25</v>
      </c>
      <c r="J27" s="89" t="s">
        <v>1163</v>
      </c>
      <c r="K27" s="88">
        <v>11</v>
      </c>
      <c r="M27" s="88">
        <v>25</v>
      </c>
      <c r="N27" s="89" t="s">
        <v>484</v>
      </c>
      <c r="O27" s="88">
        <v>9</v>
      </c>
      <c r="Q27" s="88">
        <v>25</v>
      </c>
      <c r="R27" s="89" t="s">
        <v>629</v>
      </c>
      <c r="S27" s="88">
        <v>10</v>
      </c>
      <c r="U27" s="88">
        <v>25</v>
      </c>
      <c r="V27" s="89" t="s">
        <v>813</v>
      </c>
      <c r="W27" s="88">
        <v>11</v>
      </c>
      <c r="Y27" s="88">
        <v>25</v>
      </c>
      <c r="Z27" s="89" t="s">
        <v>746</v>
      </c>
      <c r="AA27" s="88">
        <v>3</v>
      </c>
      <c r="AC27" s="88">
        <v>25</v>
      </c>
      <c r="AD27" s="89" t="s">
        <v>659</v>
      </c>
      <c r="AE27" s="88">
        <v>3</v>
      </c>
    </row>
    <row r="28" spans="1:47" ht="13.5" thickBot="1" x14ac:dyDescent="0.25">
      <c r="E28" s="88">
        <v>26</v>
      </c>
      <c r="F28" s="89" t="s">
        <v>1454</v>
      </c>
      <c r="G28" s="88">
        <v>7</v>
      </c>
      <c r="I28" s="88">
        <v>26</v>
      </c>
      <c r="J28" s="89" t="s">
        <v>1257</v>
      </c>
      <c r="K28" s="88">
        <v>9</v>
      </c>
      <c r="M28" s="88">
        <v>26</v>
      </c>
      <c r="N28" s="89" t="s">
        <v>1149</v>
      </c>
      <c r="O28" s="88">
        <v>6</v>
      </c>
      <c r="Q28" s="88">
        <v>26</v>
      </c>
      <c r="R28" s="89" t="s">
        <v>968</v>
      </c>
      <c r="S28" s="88">
        <v>9</v>
      </c>
      <c r="U28" s="88">
        <v>26</v>
      </c>
      <c r="V28" s="89" t="s">
        <v>796</v>
      </c>
      <c r="W28" s="88">
        <v>9</v>
      </c>
      <c r="Y28" s="88">
        <v>26</v>
      </c>
      <c r="Z28" s="89" t="s">
        <v>642</v>
      </c>
      <c r="AA28" s="88">
        <v>3</v>
      </c>
      <c r="AC28" s="88">
        <v>26</v>
      </c>
      <c r="AD28" s="89" t="s">
        <v>622</v>
      </c>
      <c r="AE28" s="88">
        <v>3</v>
      </c>
    </row>
    <row r="29" spans="1:47" ht="13.5" thickBot="1" x14ac:dyDescent="0.25">
      <c r="E29" s="88">
        <v>27</v>
      </c>
      <c r="F29" s="89" t="s">
        <v>1350</v>
      </c>
      <c r="G29" s="88">
        <v>6</v>
      </c>
      <c r="I29" s="88">
        <v>27</v>
      </c>
      <c r="J29" s="89" t="s">
        <v>1143</v>
      </c>
      <c r="K29" s="88">
        <v>9</v>
      </c>
      <c r="M29" s="88">
        <v>27</v>
      </c>
      <c r="N29" s="89" t="s">
        <v>1063</v>
      </c>
      <c r="O29" s="88">
        <v>6</v>
      </c>
      <c r="Q29" s="88">
        <v>27</v>
      </c>
      <c r="R29" s="89" t="s">
        <v>853</v>
      </c>
      <c r="S29" s="88">
        <v>9</v>
      </c>
      <c r="U29" s="88">
        <v>27</v>
      </c>
      <c r="V29" s="89" t="s">
        <v>777</v>
      </c>
      <c r="W29" s="88">
        <v>9</v>
      </c>
      <c r="AC29" s="88">
        <v>27</v>
      </c>
      <c r="AD29" s="89" t="s">
        <v>692</v>
      </c>
      <c r="AE29" s="88">
        <v>3</v>
      </c>
    </row>
    <row r="30" spans="1:47" ht="13.5" thickBot="1" x14ac:dyDescent="0.25">
      <c r="E30" s="88">
        <v>28</v>
      </c>
      <c r="F30" s="89" t="s">
        <v>1186</v>
      </c>
      <c r="G30" s="88">
        <v>5</v>
      </c>
      <c r="I30" s="88">
        <v>28</v>
      </c>
      <c r="J30" s="89" t="s">
        <v>485</v>
      </c>
      <c r="K30" s="88">
        <v>8</v>
      </c>
      <c r="M30" s="88">
        <v>28</v>
      </c>
      <c r="N30" s="89" t="s">
        <v>1060</v>
      </c>
      <c r="O30" s="88">
        <v>5</v>
      </c>
      <c r="Q30" s="88">
        <v>28</v>
      </c>
      <c r="R30" s="89" t="s">
        <v>1009</v>
      </c>
      <c r="S30" s="88">
        <v>9</v>
      </c>
      <c r="U30" s="88">
        <v>28</v>
      </c>
      <c r="V30" s="89" t="s">
        <v>685</v>
      </c>
      <c r="W30" s="88">
        <v>9</v>
      </c>
      <c r="AC30" s="88">
        <v>28</v>
      </c>
      <c r="AD30" s="89" t="s">
        <v>690</v>
      </c>
      <c r="AE30" s="88">
        <v>3</v>
      </c>
    </row>
    <row r="31" spans="1:47" ht="13.5" thickBot="1" x14ac:dyDescent="0.25">
      <c r="E31" s="88">
        <v>29</v>
      </c>
      <c r="F31" s="89" t="s">
        <v>1309</v>
      </c>
      <c r="G31" s="88">
        <v>4</v>
      </c>
      <c r="I31" s="88">
        <v>29</v>
      </c>
      <c r="J31" s="89" t="s">
        <v>1063</v>
      </c>
      <c r="K31" s="88">
        <v>7</v>
      </c>
      <c r="M31" s="88">
        <v>29</v>
      </c>
      <c r="N31" s="89" t="s">
        <v>486</v>
      </c>
      <c r="O31" s="88">
        <v>5</v>
      </c>
      <c r="Q31" s="88">
        <v>29</v>
      </c>
      <c r="R31" s="89" t="s">
        <v>737</v>
      </c>
      <c r="S31" s="88">
        <v>9</v>
      </c>
      <c r="U31" s="88">
        <v>29</v>
      </c>
      <c r="V31" s="89" t="s">
        <v>463</v>
      </c>
      <c r="W31" s="88">
        <v>7</v>
      </c>
      <c r="AC31" s="88">
        <v>29</v>
      </c>
      <c r="AD31" s="89" t="s">
        <v>665</v>
      </c>
      <c r="AE31" s="88">
        <v>3</v>
      </c>
    </row>
    <row r="32" spans="1:47" ht="13.5" thickBot="1" x14ac:dyDescent="0.25">
      <c r="E32" s="88">
        <v>30</v>
      </c>
      <c r="F32" s="89" t="s">
        <v>485</v>
      </c>
      <c r="G32" s="88">
        <v>4</v>
      </c>
      <c r="I32" s="88">
        <v>30</v>
      </c>
      <c r="J32" s="89" t="s">
        <v>904</v>
      </c>
      <c r="K32" s="88">
        <v>7</v>
      </c>
      <c r="M32" s="88">
        <v>30</v>
      </c>
      <c r="N32" s="89" t="s">
        <v>1163</v>
      </c>
      <c r="O32" s="88">
        <v>4</v>
      </c>
      <c r="Q32" s="88">
        <v>30</v>
      </c>
      <c r="R32" s="89" t="s">
        <v>787</v>
      </c>
      <c r="S32" s="88">
        <v>8</v>
      </c>
      <c r="U32" s="88">
        <v>30</v>
      </c>
      <c r="V32" s="89" t="s">
        <v>766</v>
      </c>
      <c r="W32" s="88">
        <v>7</v>
      </c>
    </row>
    <row r="33" spans="5:23" ht="13.5" thickBot="1" x14ac:dyDescent="0.25">
      <c r="E33" s="88">
        <v>31</v>
      </c>
      <c r="F33" s="89" t="s">
        <v>1379</v>
      </c>
      <c r="G33" s="88">
        <v>3</v>
      </c>
      <c r="I33" s="88">
        <v>31</v>
      </c>
      <c r="J33" s="89" t="s">
        <v>1285</v>
      </c>
      <c r="K33" s="88">
        <v>6</v>
      </c>
      <c r="M33" s="88">
        <v>31</v>
      </c>
      <c r="N33" s="89" t="s">
        <v>1088</v>
      </c>
      <c r="O33" s="88">
        <v>3</v>
      </c>
      <c r="Q33" s="88">
        <v>31</v>
      </c>
      <c r="R33" s="89" t="s">
        <v>902</v>
      </c>
      <c r="S33" s="88">
        <v>8</v>
      </c>
      <c r="U33" s="88">
        <v>31</v>
      </c>
      <c r="V33" s="89" t="s">
        <v>806</v>
      </c>
      <c r="W33" s="88">
        <v>6</v>
      </c>
    </row>
    <row r="34" spans="5:23" ht="13.5" thickBot="1" x14ac:dyDescent="0.25">
      <c r="E34" s="88">
        <v>32</v>
      </c>
      <c r="F34" s="89" t="s">
        <v>1413</v>
      </c>
      <c r="G34" s="88">
        <v>3</v>
      </c>
      <c r="I34" s="88">
        <v>32</v>
      </c>
      <c r="J34" s="89" t="s">
        <v>1003</v>
      </c>
      <c r="K34" s="88">
        <v>6</v>
      </c>
      <c r="M34" s="88">
        <v>32</v>
      </c>
      <c r="N34" s="89" t="s">
        <v>1090</v>
      </c>
      <c r="O34" s="88">
        <v>3</v>
      </c>
      <c r="Q34" s="88">
        <v>32</v>
      </c>
      <c r="R34" s="89" t="s">
        <v>1023</v>
      </c>
      <c r="S34" s="88">
        <v>7</v>
      </c>
      <c r="U34" s="88">
        <v>32</v>
      </c>
      <c r="V34" s="89" t="s">
        <v>622</v>
      </c>
      <c r="W34" s="88">
        <v>5</v>
      </c>
    </row>
    <row r="35" spans="5:23" ht="13.5" thickBot="1" x14ac:dyDescent="0.25">
      <c r="I35" s="88">
        <v>33</v>
      </c>
      <c r="J35" s="89" t="s">
        <v>1263</v>
      </c>
      <c r="K35" s="88">
        <v>5</v>
      </c>
      <c r="Q35" s="88">
        <v>33</v>
      </c>
      <c r="R35" s="89" t="s">
        <v>915</v>
      </c>
      <c r="S35" s="88">
        <v>7</v>
      </c>
      <c r="U35" s="88">
        <v>33</v>
      </c>
      <c r="V35" s="89" t="s">
        <v>780</v>
      </c>
      <c r="W35" s="88">
        <v>5</v>
      </c>
    </row>
    <row r="36" spans="5:23" ht="13.5" thickBot="1" x14ac:dyDescent="0.25">
      <c r="I36" s="88">
        <v>34</v>
      </c>
      <c r="J36" s="89" t="s">
        <v>1210</v>
      </c>
      <c r="K36" s="88">
        <v>4</v>
      </c>
      <c r="Q36" s="88">
        <v>34</v>
      </c>
      <c r="R36" s="89" t="s">
        <v>952</v>
      </c>
      <c r="S36" s="88">
        <v>7</v>
      </c>
    </row>
    <row r="37" spans="5:23" ht="13.5" thickBot="1" x14ac:dyDescent="0.25">
      <c r="I37" s="88">
        <v>35</v>
      </c>
      <c r="J37" s="89" t="s">
        <v>1288</v>
      </c>
      <c r="K37" s="88">
        <v>3</v>
      </c>
      <c r="Q37" s="88">
        <v>35</v>
      </c>
      <c r="R37" s="89" t="s">
        <v>871</v>
      </c>
      <c r="S37" s="88">
        <v>6</v>
      </c>
    </row>
    <row r="38" spans="5:23" ht="13.5" thickBot="1" x14ac:dyDescent="0.25">
      <c r="I38" s="88">
        <v>36</v>
      </c>
      <c r="J38" s="89" t="s">
        <v>1182</v>
      </c>
      <c r="K38" s="88">
        <v>3</v>
      </c>
      <c r="Q38" s="88">
        <v>36</v>
      </c>
      <c r="R38" s="89" t="s">
        <v>806</v>
      </c>
      <c r="S38" s="88">
        <v>6</v>
      </c>
    </row>
    <row r="39" spans="5:23" ht="13.5" thickBot="1" x14ac:dyDescent="0.25">
      <c r="Q39" s="88">
        <v>37</v>
      </c>
      <c r="R39" s="89" t="s">
        <v>463</v>
      </c>
      <c r="S39" s="88">
        <v>6</v>
      </c>
    </row>
    <row r="40" spans="5:23" ht="13.5" thickBot="1" x14ac:dyDescent="0.25">
      <c r="Q40" s="88">
        <v>38</v>
      </c>
      <c r="R40" s="89" t="s">
        <v>1017</v>
      </c>
      <c r="S40" s="88">
        <v>5</v>
      </c>
    </row>
    <row r="41" spans="5:23" ht="13.5" thickBot="1" x14ac:dyDescent="0.25">
      <c r="Q41" s="88">
        <v>39</v>
      </c>
      <c r="R41" s="89" t="s">
        <v>486</v>
      </c>
      <c r="S41" s="88">
        <v>5</v>
      </c>
    </row>
    <row r="42" spans="5:23" ht="13.5" thickBot="1" x14ac:dyDescent="0.25">
      <c r="Q42" s="88">
        <v>40</v>
      </c>
      <c r="R42" s="89" t="s">
        <v>974</v>
      </c>
      <c r="S42" s="88">
        <v>5</v>
      </c>
    </row>
    <row r="43" spans="5:23" ht="13.5" thickBot="1" x14ac:dyDescent="0.25">
      <c r="Q43" s="88">
        <v>41</v>
      </c>
      <c r="R43" s="89" t="s">
        <v>1015</v>
      </c>
      <c r="S43" s="88">
        <v>4</v>
      </c>
    </row>
    <row r="44" spans="5:23" ht="13.5" thickBot="1" x14ac:dyDescent="0.25">
      <c r="Q44" s="88">
        <v>42</v>
      </c>
      <c r="R44" s="89" t="s">
        <v>904</v>
      </c>
      <c r="S44" s="88">
        <v>3</v>
      </c>
    </row>
    <row r="45" spans="5:23" ht="13.5" thickBot="1" x14ac:dyDescent="0.25">
      <c r="Q45" s="88">
        <v>43</v>
      </c>
      <c r="R45" s="89" t="s">
        <v>906</v>
      </c>
      <c r="S45" s="88">
        <v>3</v>
      </c>
    </row>
    <row r="46" spans="5:23" ht="13.5" thickBot="1" x14ac:dyDescent="0.25">
      <c r="Q46" s="88">
        <v>44</v>
      </c>
      <c r="R46" s="89" t="s">
        <v>941</v>
      </c>
      <c r="S46" s="88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5:B18"/>
  <sheetViews>
    <sheetView showGridLines="0" workbookViewId="0">
      <selection activeCell="C5" sqref="B5:C5"/>
    </sheetView>
  </sheetViews>
  <sheetFormatPr defaultRowHeight="12.75" x14ac:dyDescent="0.2"/>
  <sheetData>
    <row r="5" spans="2:2" x14ac:dyDescent="0.2">
      <c r="B5" t="s">
        <v>1610</v>
      </c>
    </row>
    <row r="6" spans="2:2" x14ac:dyDescent="0.2">
      <c r="B6" t="s">
        <v>1611</v>
      </c>
    </row>
    <row r="7" spans="2:2" x14ac:dyDescent="0.2">
      <c r="B7" t="s">
        <v>1612</v>
      </c>
    </row>
    <row r="8" spans="2:2" x14ac:dyDescent="0.2">
      <c r="B8" t="s">
        <v>1613</v>
      </c>
    </row>
    <row r="9" spans="2:2" x14ac:dyDescent="0.2">
      <c r="B9" t="s">
        <v>1614</v>
      </c>
    </row>
    <row r="10" spans="2:2" x14ac:dyDescent="0.2">
      <c r="B10" t="s">
        <v>1615</v>
      </c>
    </row>
    <row r="11" spans="2:2" x14ac:dyDescent="0.2">
      <c r="B11" t="s">
        <v>1616</v>
      </c>
    </row>
    <row r="12" spans="2:2" x14ac:dyDescent="0.2">
      <c r="B12" t="s">
        <v>1617</v>
      </c>
    </row>
    <row r="13" spans="2:2" x14ac:dyDescent="0.2">
      <c r="B13" t="s">
        <v>1840</v>
      </c>
    </row>
    <row r="14" spans="2:2" x14ac:dyDescent="0.2">
      <c r="B14" t="s">
        <v>1618</v>
      </c>
    </row>
    <row r="15" spans="2:2" x14ac:dyDescent="0.2">
      <c r="B15" t="s">
        <v>1619</v>
      </c>
    </row>
    <row r="16" spans="2:2" x14ac:dyDescent="0.2">
      <c r="B16" t="s">
        <v>1620</v>
      </c>
    </row>
    <row r="17" spans="2:2" x14ac:dyDescent="0.2">
      <c r="B17" t="s">
        <v>1621</v>
      </c>
    </row>
    <row r="18" spans="2:2" x14ac:dyDescent="0.2">
      <c r="B18" t="s">
        <v>1622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IW176"/>
  <sheetViews>
    <sheetView showGridLines="0" zoomScale="85" zoomScaleNormal="85" workbookViewId="0">
      <pane xSplit="6" ySplit="5" topLeftCell="HQ59" activePane="bottomRight" state="frozen"/>
      <selection pane="topRight" activeCell="C1" sqref="C1"/>
      <selection pane="bottomLeft" activeCell="A3" sqref="A3"/>
      <selection pane="bottomRight" activeCell="IP153" sqref="IP153"/>
    </sheetView>
  </sheetViews>
  <sheetFormatPr defaultRowHeight="12.75" x14ac:dyDescent="0.2"/>
  <cols>
    <col min="1" max="1" width="10.7109375" customWidth="1"/>
    <col min="2" max="2" width="4.85546875" customWidth="1"/>
    <col min="3" max="3" width="3.140625" style="23" bestFit="1" customWidth="1"/>
    <col min="4" max="4" width="14.140625" style="23" customWidth="1"/>
    <col min="5" max="5" width="3.85546875" style="23" customWidth="1"/>
    <col min="6" max="6" width="4.7109375" style="18" customWidth="1"/>
    <col min="7" max="7" width="4.5703125" style="18" customWidth="1"/>
    <col min="8" max="11" width="3.7109375" style="18" customWidth="1"/>
    <col min="12" max="12" width="4.28515625" style="18" customWidth="1"/>
    <col min="13" max="15" width="3.7109375" style="18" customWidth="1"/>
    <col min="16" max="16" width="4.42578125" style="65" customWidth="1"/>
    <col min="17" max="24" width="3.7109375" style="18" customWidth="1"/>
    <col min="25" max="25" width="4.5703125" style="18" customWidth="1"/>
    <col min="26" max="26" width="4.42578125" style="57" customWidth="1"/>
    <col min="27" max="29" width="3.85546875" customWidth="1"/>
    <col min="30" max="30" width="4.140625" customWidth="1"/>
    <col min="31" max="55" width="3.85546875" customWidth="1"/>
    <col min="56" max="56" width="4.42578125" customWidth="1"/>
    <col min="57" max="81" width="3.85546875" customWidth="1"/>
    <col min="82" max="82" width="4.5703125" customWidth="1"/>
    <col min="83" max="108" width="3.85546875" customWidth="1"/>
    <col min="109" max="109" width="4.140625" customWidth="1"/>
    <col min="110" max="174" width="3.85546875" customWidth="1"/>
    <col min="175" max="175" width="3.85546875" style="57" customWidth="1"/>
    <col min="176" max="185" width="3.85546875" customWidth="1"/>
    <col min="186" max="186" width="4.42578125" customWidth="1"/>
    <col min="187" max="197" width="3.85546875" customWidth="1"/>
    <col min="198" max="198" width="4.42578125" customWidth="1"/>
    <col min="199" max="200" width="3.85546875" customWidth="1"/>
    <col min="201" max="223" width="4" customWidth="1"/>
    <col min="224" max="257" width="4.28515625" customWidth="1"/>
  </cols>
  <sheetData>
    <row r="1" spans="1:257" x14ac:dyDescent="0.2">
      <c r="D1" s="23" t="str">
        <f>COUNTA(F3:IW3)&amp;" episodes"</f>
        <v>251 episodes</v>
      </c>
      <c r="G1" s="40">
        <f>YEAR(G2)</f>
        <v>2004</v>
      </c>
      <c r="H1" s="40"/>
      <c r="I1" s="40"/>
      <c r="J1" s="67"/>
      <c r="K1" s="67"/>
      <c r="L1" s="67">
        <f>YEAR(L2)</f>
        <v>2005</v>
      </c>
      <c r="M1" s="67"/>
      <c r="N1" s="67"/>
      <c r="O1" s="67"/>
      <c r="P1" s="61">
        <f>YEAR(P2)</f>
        <v>2006</v>
      </c>
      <c r="Q1" s="42"/>
      <c r="R1" s="42"/>
      <c r="S1" s="42"/>
      <c r="T1" s="42"/>
      <c r="U1" s="42"/>
      <c r="V1" s="67"/>
      <c r="W1" s="67"/>
      <c r="X1" s="67"/>
      <c r="Y1" s="67">
        <f>YEAR(Y2)</f>
        <v>2007</v>
      </c>
      <c r="Z1" s="68">
        <f>YEAR(Z2)</f>
        <v>2006</v>
      </c>
      <c r="AA1" s="67"/>
      <c r="AB1" s="80"/>
      <c r="AC1" s="80"/>
      <c r="AD1" s="80">
        <f>YEAR(AD2)</f>
        <v>2007</v>
      </c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BD1" s="39">
        <f>YEAR(BD2)</f>
        <v>2008</v>
      </c>
      <c r="BI1" s="45"/>
      <c r="BJ1" s="45"/>
      <c r="BK1" s="45"/>
      <c r="BL1" s="45"/>
      <c r="BM1" s="45"/>
      <c r="BN1" s="45"/>
      <c r="BO1" s="45"/>
      <c r="BZ1" s="44"/>
      <c r="CA1" s="44"/>
      <c r="CB1" s="44"/>
      <c r="CC1" s="44"/>
      <c r="CD1" s="44">
        <f>YEAR(CD2)</f>
        <v>2009</v>
      </c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DE1" s="39">
        <f>YEAR(DE2)</f>
        <v>2010</v>
      </c>
      <c r="DL1" s="46"/>
      <c r="DM1" s="46"/>
      <c r="DN1" s="46"/>
      <c r="DO1" s="46"/>
      <c r="DP1" s="46"/>
      <c r="DQ1" s="46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>
        <f>YEAR(EB2)</f>
        <v>2011</v>
      </c>
      <c r="EC1" s="81"/>
      <c r="ED1" s="39"/>
      <c r="EE1" s="39"/>
      <c r="EF1" s="39"/>
      <c r="EX1" s="115">
        <f>YEAR(EX2)</f>
        <v>2012</v>
      </c>
      <c r="EY1" s="114"/>
      <c r="EZ1" s="114"/>
      <c r="FA1" s="114"/>
      <c r="FB1" s="114"/>
      <c r="FC1" s="114"/>
      <c r="FD1" s="114"/>
      <c r="FH1" s="39">
        <f>YEAR(FH2)</f>
        <v>2013</v>
      </c>
      <c r="FQ1" s="39">
        <f>YEAR(FQ2)</f>
        <v>2014</v>
      </c>
      <c r="FS1" s="52">
        <f>YEAR(FS2)</f>
        <v>2015</v>
      </c>
      <c r="FT1" s="26"/>
      <c r="FU1" s="26"/>
      <c r="FV1" s="26"/>
      <c r="FW1" s="26"/>
      <c r="FX1" s="26"/>
      <c r="FY1" s="26"/>
      <c r="FZ1" s="26"/>
      <c r="GA1" s="113"/>
      <c r="GB1" s="113"/>
      <c r="GC1" s="113"/>
      <c r="GD1" s="67">
        <v>2016</v>
      </c>
      <c r="GE1" s="113"/>
      <c r="GF1" s="26"/>
      <c r="GG1" s="26"/>
      <c r="GH1" s="26"/>
      <c r="GI1" s="26"/>
      <c r="GJ1" s="26"/>
      <c r="GK1" s="113"/>
      <c r="GL1" s="113"/>
      <c r="GM1" s="113"/>
      <c r="GN1" s="113"/>
      <c r="GO1" s="113"/>
      <c r="GP1" s="137">
        <v>2017</v>
      </c>
      <c r="GQ1" s="136"/>
      <c r="GR1" s="136"/>
      <c r="GS1" s="136"/>
      <c r="GT1" s="136"/>
      <c r="GU1" s="136"/>
      <c r="GV1" s="113"/>
      <c r="GW1" s="113"/>
      <c r="GX1" s="113"/>
      <c r="GY1" s="113"/>
      <c r="GZ1" s="136"/>
      <c r="HA1" s="67">
        <v>2018</v>
      </c>
      <c r="HB1" s="113"/>
      <c r="HC1" s="113"/>
      <c r="HD1" s="113"/>
      <c r="HE1" s="113"/>
      <c r="HF1" s="113"/>
      <c r="HG1" s="136"/>
      <c r="HH1" s="113"/>
      <c r="HI1" s="136"/>
      <c r="HJ1" s="67"/>
      <c r="HK1" s="67"/>
      <c r="HL1" s="67"/>
      <c r="HM1" s="67"/>
      <c r="HN1" s="67">
        <v>2019</v>
      </c>
      <c r="HO1" s="67"/>
      <c r="HP1" s="67"/>
      <c r="HQ1" s="67"/>
      <c r="HR1" s="67"/>
      <c r="HS1" s="67"/>
      <c r="HT1" s="67"/>
      <c r="HU1" s="67"/>
      <c r="HV1" s="67"/>
      <c r="HW1" s="136"/>
      <c r="HX1" s="67"/>
      <c r="HY1" s="67"/>
      <c r="HZ1" s="67"/>
      <c r="IA1" s="67">
        <v>2020</v>
      </c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>
        <v>2021</v>
      </c>
      <c r="IN1" s="67"/>
      <c r="IO1" s="67"/>
      <c r="IP1" s="67"/>
      <c r="IQ1" s="67"/>
      <c r="IR1" s="67"/>
      <c r="IS1" s="67"/>
      <c r="IT1" s="67"/>
      <c r="IU1" s="67"/>
      <c r="IV1" s="67"/>
      <c r="IW1" s="67"/>
    </row>
    <row r="2" spans="1:257" x14ac:dyDescent="0.2">
      <c r="A2" s="106" t="str">
        <f ca="1">ROUND((TODAY()-G2)/365,1)&amp;" ans"</f>
        <v>17.3 ans</v>
      </c>
      <c r="D2" s="23" t="str">
        <f>COUNTA(D6:D139)&amp;" compositeurs"</f>
        <v>133 compositeurs</v>
      </c>
      <c r="G2" s="8">
        <v>38210</v>
      </c>
      <c r="H2" s="8">
        <v>38241</v>
      </c>
      <c r="I2" s="8">
        <v>38270</v>
      </c>
      <c r="J2" s="8">
        <v>38318</v>
      </c>
      <c r="K2" s="8">
        <v>38339</v>
      </c>
      <c r="L2" s="8">
        <v>38367</v>
      </c>
      <c r="M2" s="8">
        <v>38594</v>
      </c>
      <c r="N2" s="8">
        <v>38578</v>
      </c>
      <c r="O2" s="49">
        <v>38612</v>
      </c>
      <c r="P2" s="53">
        <v>38759</v>
      </c>
      <c r="Q2" s="8">
        <v>38794</v>
      </c>
      <c r="R2" s="8">
        <v>38808</v>
      </c>
      <c r="S2" s="8">
        <v>38829</v>
      </c>
      <c r="T2" s="8">
        <v>38858</v>
      </c>
      <c r="U2" s="8">
        <v>38892</v>
      </c>
      <c r="V2" s="8">
        <v>38914</v>
      </c>
      <c r="W2" s="8">
        <v>38990</v>
      </c>
      <c r="X2" s="8">
        <v>39021</v>
      </c>
      <c r="Y2" s="49">
        <v>39317</v>
      </c>
      <c r="Z2" s="53">
        <v>39032</v>
      </c>
      <c r="AA2" s="8">
        <v>39046</v>
      </c>
      <c r="AB2" s="8">
        <v>39060</v>
      </c>
      <c r="AC2" s="8">
        <v>39073</v>
      </c>
      <c r="AD2" s="8">
        <v>39088</v>
      </c>
      <c r="AE2" s="8">
        <v>39102</v>
      </c>
      <c r="AF2" s="8">
        <v>39116</v>
      </c>
      <c r="AG2" s="8">
        <v>39130</v>
      </c>
      <c r="AH2" s="8">
        <v>39144</v>
      </c>
      <c r="AI2" s="8">
        <v>39158</v>
      </c>
      <c r="AJ2" s="8">
        <v>39172</v>
      </c>
      <c r="AK2" s="8">
        <v>39186</v>
      </c>
      <c r="AL2" s="8">
        <v>39200</v>
      </c>
      <c r="AM2" s="8">
        <v>39214</v>
      </c>
      <c r="AN2" s="8">
        <v>39228</v>
      </c>
      <c r="AO2" s="8">
        <v>39242</v>
      </c>
      <c r="AP2" s="8">
        <v>39256</v>
      </c>
      <c r="AQ2" s="8">
        <v>39240</v>
      </c>
      <c r="AR2" s="8">
        <v>39254</v>
      </c>
      <c r="AS2" s="8">
        <v>39298</v>
      </c>
      <c r="AT2" s="8">
        <v>39312</v>
      </c>
      <c r="AU2" s="8">
        <v>39264</v>
      </c>
      <c r="AV2" s="8">
        <v>39340</v>
      </c>
      <c r="AW2" s="8">
        <v>39354</v>
      </c>
      <c r="AX2" s="8">
        <v>39368</v>
      </c>
      <c r="AY2" s="8">
        <v>39383</v>
      </c>
      <c r="AZ2" s="8">
        <v>39396</v>
      </c>
      <c r="BA2" s="8">
        <v>39410</v>
      </c>
      <c r="BB2" s="8">
        <v>39424</v>
      </c>
      <c r="BC2" s="8">
        <v>39438</v>
      </c>
      <c r="BD2" s="8">
        <v>39452</v>
      </c>
      <c r="BE2" s="8">
        <v>39466</v>
      </c>
      <c r="BF2" s="8">
        <v>39480</v>
      </c>
      <c r="BG2" s="8">
        <v>39494</v>
      </c>
      <c r="BH2" s="8">
        <v>39569</v>
      </c>
      <c r="BI2" s="8">
        <v>39522</v>
      </c>
      <c r="BJ2" s="8">
        <v>39536</v>
      </c>
      <c r="BK2" s="8">
        <v>39550</v>
      </c>
      <c r="BL2" s="8">
        <v>39564</v>
      </c>
      <c r="BM2" s="8">
        <v>39578</v>
      </c>
      <c r="BN2" s="8">
        <v>39592</v>
      </c>
      <c r="BO2" s="8">
        <v>39606</v>
      </c>
      <c r="BP2" s="8">
        <v>39620</v>
      </c>
      <c r="BQ2" s="8">
        <v>39604</v>
      </c>
      <c r="BR2" s="8">
        <v>39618</v>
      </c>
      <c r="BS2" s="8">
        <v>39662</v>
      </c>
      <c r="BT2" s="8">
        <v>39676</v>
      </c>
      <c r="BU2" s="8">
        <v>39690</v>
      </c>
      <c r="BV2" s="8">
        <v>39704</v>
      </c>
      <c r="BW2" s="8">
        <v>39718</v>
      </c>
      <c r="BX2" s="8">
        <v>39732</v>
      </c>
      <c r="BY2" s="8">
        <v>39746</v>
      </c>
      <c r="BZ2" s="8">
        <v>39760</v>
      </c>
      <c r="CA2" s="8">
        <v>39774</v>
      </c>
      <c r="CB2" s="8">
        <v>39787</v>
      </c>
      <c r="CC2" s="8">
        <v>39802</v>
      </c>
      <c r="CD2" s="8">
        <v>39816</v>
      </c>
      <c r="CE2" s="8">
        <v>39830</v>
      </c>
      <c r="CF2" s="8">
        <v>39844</v>
      </c>
      <c r="CG2" s="8">
        <v>39858</v>
      </c>
      <c r="CH2" s="8">
        <v>39872</v>
      </c>
      <c r="CI2" s="8">
        <v>39886</v>
      </c>
      <c r="CJ2" s="8">
        <v>39900</v>
      </c>
      <c r="CK2" s="8">
        <v>39914</v>
      </c>
      <c r="CL2" s="8">
        <v>39928</v>
      </c>
      <c r="CM2" s="8">
        <v>39942</v>
      </c>
      <c r="CN2" s="8">
        <v>39956</v>
      </c>
      <c r="CO2" s="8">
        <v>39970</v>
      </c>
      <c r="CP2" s="8">
        <v>39977</v>
      </c>
      <c r="CQ2" s="8">
        <v>39984</v>
      </c>
      <c r="CR2" s="8">
        <v>39968</v>
      </c>
      <c r="CS2" s="8">
        <v>39982</v>
      </c>
      <c r="CT2" s="8">
        <v>40026</v>
      </c>
      <c r="CU2" s="8">
        <v>40040</v>
      </c>
      <c r="CV2" s="8">
        <v>40054</v>
      </c>
      <c r="CW2" s="8">
        <v>40068</v>
      </c>
      <c r="CX2" s="8">
        <v>40082</v>
      </c>
      <c r="CY2" s="8">
        <v>40096</v>
      </c>
      <c r="CZ2" s="8">
        <v>40110</v>
      </c>
      <c r="DA2" s="8">
        <v>40124</v>
      </c>
      <c r="DB2" s="8">
        <v>40138</v>
      </c>
      <c r="DC2" s="8">
        <v>40152</v>
      </c>
      <c r="DD2" s="8">
        <v>40166</v>
      </c>
      <c r="DE2" s="8">
        <v>40180</v>
      </c>
      <c r="DF2" s="8">
        <v>40194</v>
      </c>
      <c r="DG2" s="8">
        <v>40208</v>
      </c>
      <c r="DH2" s="8">
        <v>40222</v>
      </c>
      <c r="DI2" s="8">
        <v>40236</v>
      </c>
      <c r="DJ2" s="8">
        <v>40250</v>
      </c>
      <c r="DK2" s="8">
        <v>40264</v>
      </c>
      <c r="DL2" s="8">
        <v>40278</v>
      </c>
      <c r="DM2" s="8">
        <v>40292</v>
      </c>
      <c r="DN2" s="8">
        <v>40306</v>
      </c>
      <c r="DO2" s="8">
        <v>40320</v>
      </c>
      <c r="DP2" s="8">
        <v>40334</v>
      </c>
      <c r="DQ2" s="8">
        <v>40348</v>
      </c>
      <c r="DR2" s="8">
        <v>40332</v>
      </c>
      <c r="DS2" s="8">
        <v>40346</v>
      </c>
      <c r="DT2" s="8">
        <v>40425</v>
      </c>
      <c r="DU2" s="8">
        <v>40439</v>
      </c>
      <c r="DV2" s="8">
        <v>40453</v>
      </c>
      <c r="DW2" s="8">
        <v>40467</v>
      </c>
      <c r="DX2" s="8">
        <v>40481</v>
      </c>
      <c r="DY2" s="8">
        <v>40495</v>
      </c>
      <c r="DZ2" s="8">
        <v>40509</v>
      </c>
      <c r="EA2" s="8">
        <v>40523</v>
      </c>
      <c r="EB2" s="8">
        <v>40551</v>
      </c>
      <c r="EC2" s="8">
        <v>40565</v>
      </c>
      <c r="ED2" s="8">
        <v>40579</v>
      </c>
      <c r="EE2" s="8">
        <v>40593</v>
      </c>
      <c r="EF2" s="8">
        <v>40607</v>
      </c>
      <c r="EG2" s="8">
        <v>40621</v>
      </c>
      <c r="EH2" s="8">
        <v>40635</v>
      </c>
      <c r="EI2" s="8">
        <v>40649</v>
      </c>
      <c r="EJ2" s="8">
        <v>40663</v>
      </c>
      <c r="EK2" s="8">
        <v>40677</v>
      </c>
      <c r="EL2" s="8">
        <v>40691</v>
      </c>
      <c r="EM2" s="8">
        <v>40705</v>
      </c>
      <c r="EN2" s="8">
        <v>40719</v>
      </c>
      <c r="EO2" s="8">
        <v>40703</v>
      </c>
      <c r="EP2" s="8">
        <v>40717</v>
      </c>
      <c r="EQ2" s="8">
        <v>40789</v>
      </c>
      <c r="ER2" s="8">
        <v>40803</v>
      </c>
      <c r="ES2" s="8">
        <v>40817</v>
      </c>
      <c r="ET2" s="8">
        <v>40831</v>
      </c>
      <c r="EU2" s="8">
        <v>40845</v>
      </c>
      <c r="EV2" s="8">
        <v>40859</v>
      </c>
      <c r="EW2" s="8">
        <v>40873</v>
      </c>
      <c r="EX2" s="8">
        <v>40978</v>
      </c>
      <c r="EY2" s="8">
        <v>41006</v>
      </c>
      <c r="EZ2" s="8">
        <v>41034</v>
      </c>
      <c r="FA2" s="8">
        <v>41062</v>
      </c>
      <c r="FB2" s="8">
        <v>41067</v>
      </c>
      <c r="FC2" s="8">
        <v>41125</v>
      </c>
      <c r="FD2" s="8">
        <v>41153</v>
      </c>
      <c r="FE2" s="8">
        <v>41181</v>
      </c>
      <c r="FF2" s="8">
        <v>41216</v>
      </c>
      <c r="FG2" s="8">
        <v>41183</v>
      </c>
      <c r="FH2" s="8">
        <v>41279</v>
      </c>
      <c r="FI2" s="8">
        <v>41307</v>
      </c>
      <c r="FJ2" s="8">
        <v>41335</v>
      </c>
      <c r="FK2" s="8">
        <v>41370</v>
      </c>
      <c r="FL2" s="8">
        <v>41398</v>
      </c>
      <c r="FM2" s="8">
        <v>41538</v>
      </c>
      <c r="FN2" s="8">
        <v>41566</v>
      </c>
      <c r="FO2" s="8">
        <v>41601</v>
      </c>
      <c r="FP2" s="8">
        <v>41629</v>
      </c>
      <c r="FQ2" s="8">
        <v>41657</v>
      </c>
      <c r="FR2" s="49">
        <v>41685</v>
      </c>
      <c r="FS2" s="53">
        <v>42021</v>
      </c>
      <c r="FT2" s="8">
        <v>42049</v>
      </c>
      <c r="FU2" s="8">
        <v>42077</v>
      </c>
      <c r="FV2" s="8">
        <v>42105</v>
      </c>
      <c r="FW2" s="8">
        <v>42133</v>
      </c>
      <c r="FX2" s="8">
        <v>42161</v>
      </c>
      <c r="FY2" s="8">
        <v>42189</v>
      </c>
      <c r="FZ2" s="8">
        <v>42245</v>
      </c>
      <c r="GA2" s="8">
        <v>42280</v>
      </c>
      <c r="GB2" s="8">
        <v>42308</v>
      </c>
      <c r="GC2" s="8">
        <v>42336</v>
      </c>
      <c r="GD2" s="8">
        <v>42385</v>
      </c>
      <c r="GE2" s="8">
        <v>42413</v>
      </c>
      <c r="GF2" s="8">
        <v>42441</v>
      </c>
      <c r="GG2" s="8">
        <v>42469</v>
      </c>
      <c r="GH2" s="8">
        <v>42497</v>
      </c>
      <c r="GI2" s="8">
        <v>42525</v>
      </c>
      <c r="GJ2" s="8">
        <v>42560</v>
      </c>
      <c r="GK2" s="8">
        <v>42595</v>
      </c>
      <c r="GL2" s="8">
        <v>42623</v>
      </c>
      <c r="GM2" s="8">
        <v>42651</v>
      </c>
      <c r="GN2" s="8">
        <v>42680</v>
      </c>
      <c r="GO2" s="8">
        <v>42707</v>
      </c>
      <c r="GP2" s="8">
        <v>42749</v>
      </c>
      <c r="GQ2" s="8">
        <v>42777</v>
      </c>
      <c r="GR2" s="8">
        <v>42805</v>
      </c>
      <c r="GS2" s="8">
        <v>42833</v>
      </c>
      <c r="GT2" s="8">
        <v>42868</v>
      </c>
      <c r="GU2" s="8">
        <v>42903</v>
      </c>
      <c r="GV2" s="8">
        <v>42934</v>
      </c>
      <c r="GW2" s="8">
        <v>42966</v>
      </c>
      <c r="GX2" s="8">
        <v>43003</v>
      </c>
      <c r="GY2" s="8">
        <v>43039</v>
      </c>
      <c r="GZ2" s="8">
        <v>43064</v>
      </c>
      <c r="HA2" s="8">
        <v>43106</v>
      </c>
      <c r="HB2" s="8">
        <v>43134</v>
      </c>
      <c r="HC2" s="8">
        <v>43162</v>
      </c>
      <c r="HD2" s="8">
        <v>43197</v>
      </c>
      <c r="HE2" s="8">
        <v>43232</v>
      </c>
      <c r="HF2" s="8">
        <v>43260</v>
      </c>
      <c r="HG2" s="8">
        <v>43288</v>
      </c>
      <c r="HH2" s="8">
        <v>43316</v>
      </c>
      <c r="HI2" s="8">
        <v>43344</v>
      </c>
      <c r="HJ2" s="8">
        <v>43372</v>
      </c>
      <c r="HK2" s="8">
        <v>43400</v>
      </c>
      <c r="HL2" s="8">
        <v>43428</v>
      </c>
      <c r="HM2" s="8">
        <v>43463</v>
      </c>
      <c r="HN2" s="8">
        <f>Themes!C259</f>
        <v>43491</v>
      </c>
      <c r="HO2" s="8">
        <f>Themes!C260</f>
        <v>43519</v>
      </c>
      <c r="HP2" s="8">
        <f t="shared" ref="HP2:IW2" ca="1" si="0">INDIRECT("Themes!C"&amp;(262+COLUMN(HP1)-COLUMN($HP$1)),TRUE)</f>
        <v>43582</v>
      </c>
      <c r="HQ2" s="8">
        <f t="shared" ca="1" si="0"/>
        <v>43610</v>
      </c>
      <c r="HR2" s="8">
        <f t="shared" ca="1" si="0"/>
        <v>43638</v>
      </c>
      <c r="HS2" s="8">
        <f t="shared" ca="1" si="0"/>
        <v>43673</v>
      </c>
      <c r="HT2" s="8">
        <f t="shared" ca="1" si="0"/>
        <v>43673</v>
      </c>
      <c r="HU2" s="8">
        <f t="shared" ca="1" si="0"/>
        <v>43701</v>
      </c>
      <c r="HV2" s="8">
        <f t="shared" ca="1" si="0"/>
        <v>43729</v>
      </c>
      <c r="HW2" s="8">
        <f t="shared" ca="1" si="0"/>
        <v>43757</v>
      </c>
      <c r="HX2" s="8">
        <f t="shared" ca="1" si="0"/>
        <v>43792</v>
      </c>
      <c r="HY2" s="8">
        <f t="shared" ca="1" si="0"/>
        <v>43820</v>
      </c>
      <c r="HZ2" s="8">
        <f t="shared" ca="1" si="0"/>
        <v>43848</v>
      </c>
      <c r="IA2" s="8">
        <f t="shared" ca="1" si="0"/>
        <v>43876</v>
      </c>
      <c r="IB2" s="8">
        <f t="shared" ca="1" si="0"/>
        <v>43904</v>
      </c>
      <c r="IC2" s="8">
        <f t="shared" ca="1" si="0"/>
        <v>43932</v>
      </c>
      <c r="ID2" s="8">
        <f t="shared" ca="1" si="0"/>
        <v>43960</v>
      </c>
      <c r="IE2" s="8">
        <f t="shared" ca="1" si="0"/>
        <v>43960</v>
      </c>
      <c r="IF2" s="8">
        <f t="shared" ca="1" si="0"/>
        <v>44016</v>
      </c>
      <c r="IG2" s="8">
        <f t="shared" ca="1" si="0"/>
        <v>44044</v>
      </c>
      <c r="IH2" s="8">
        <f t="shared" ca="1" si="0"/>
        <v>44079</v>
      </c>
      <c r="II2" s="8">
        <f t="shared" ca="1" si="0"/>
        <v>44107</v>
      </c>
      <c r="IJ2" s="8">
        <f t="shared" ca="1" si="0"/>
        <v>44142</v>
      </c>
      <c r="IK2" s="8">
        <f t="shared" ca="1" si="0"/>
        <v>44177</v>
      </c>
      <c r="IL2" s="8">
        <f t="shared" ca="1" si="0"/>
        <v>44212</v>
      </c>
      <c r="IM2" s="8">
        <f t="shared" ca="1" si="0"/>
        <v>44240</v>
      </c>
      <c r="IN2" s="8">
        <f t="shared" ca="1" si="0"/>
        <v>44268</v>
      </c>
      <c r="IO2" s="8">
        <f t="shared" ca="1" si="0"/>
        <v>44296</v>
      </c>
      <c r="IP2" s="8">
        <f t="shared" ca="1" si="0"/>
        <v>44324</v>
      </c>
      <c r="IQ2" s="8">
        <f t="shared" ca="1" si="0"/>
        <v>44352</v>
      </c>
      <c r="IR2" s="8">
        <f t="shared" ca="1" si="0"/>
        <v>44387</v>
      </c>
      <c r="IS2" s="8">
        <f t="shared" ca="1" si="0"/>
        <v>44422</v>
      </c>
      <c r="IT2" s="8">
        <f t="shared" ca="1" si="0"/>
        <v>44457</v>
      </c>
      <c r="IU2" s="8">
        <f t="shared" ca="1" si="0"/>
        <v>44485</v>
      </c>
      <c r="IV2" s="8">
        <f t="shared" ca="1" si="0"/>
        <v>44514</v>
      </c>
      <c r="IW2" s="8">
        <f t="shared" ca="1" si="0"/>
        <v>44548</v>
      </c>
    </row>
    <row r="3" spans="1:257" x14ac:dyDescent="0.2">
      <c r="D3" s="23" t="str">
        <f>SUM(G5:IW5)&amp;" compos N&amp;Nv"</f>
        <v>1231 compos N&amp;Nv</v>
      </c>
      <c r="G3" s="54" t="s">
        <v>1590</v>
      </c>
      <c r="H3" s="54" t="s">
        <v>1590</v>
      </c>
      <c r="I3" s="54" t="s">
        <v>1590</v>
      </c>
      <c r="J3" s="54" t="s">
        <v>1590</v>
      </c>
      <c r="K3" s="54" t="s">
        <v>1590</v>
      </c>
      <c r="L3" s="54" t="s">
        <v>1590</v>
      </c>
      <c r="M3" s="54" t="s">
        <v>1590</v>
      </c>
      <c r="N3" s="54" t="s">
        <v>1590</v>
      </c>
      <c r="O3" s="54" t="s">
        <v>1590</v>
      </c>
      <c r="P3" s="54" t="s">
        <v>1590</v>
      </c>
      <c r="Q3" s="54" t="s">
        <v>1590</v>
      </c>
      <c r="R3" s="54" t="s">
        <v>1590</v>
      </c>
      <c r="S3" s="54" t="s">
        <v>1590</v>
      </c>
      <c r="T3" s="54" t="s">
        <v>1590</v>
      </c>
      <c r="U3" s="54" t="s">
        <v>1590</v>
      </c>
      <c r="V3" s="54" t="s">
        <v>1590</v>
      </c>
      <c r="W3" s="54" t="s">
        <v>1590</v>
      </c>
      <c r="X3" s="54" t="s">
        <v>1590</v>
      </c>
      <c r="Y3" s="54" t="s">
        <v>1590</v>
      </c>
      <c r="Z3" s="100" t="s">
        <v>1589</v>
      </c>
      <c r="AA3" s="100" t="s">
        <v>1589</v>
      </c>
      <c r="AB3" s="100" t="s">
        <v>1589</v>
      </c>
      <c r="AC3" s="100" t="s">
        <v>1589</v>
      </c>
      <c r="AD3" s="100" t="s">
        <v>1589</v>
      </c>
      <c r="AE3" s="100" t="s">
        <v>1589</v>
      </c>
      <c r="AF3" s="100" t="s">
        <v>1589</v>
      </c>
      <c r="AG3" s="100" t="s">
        <v>1589</v>
      </c>
      <c r="AH3" s="100" t="s">
        <v>1589</v>
      </c>
      <c r="AI3" s="100" t="s">
        <v>1589</v>
      </c>
      <c r="AJ3" s="100" t="s">
        <v>1589</v>
      </c>
      <c r="AK3" s="100" t="s">
        <v>1589</v>
      </c>
      <c r="AL3" s="100" t="s">
        <v>1589</v>
      </c>
      <c r="AM3" s="100" t="s">
        <v>1589</v>
      </c>
      <c r="AN3" s="100" t="s">
        <v>1589</v>
      </c>
      <c r="AO3" s="100" t="s">
        <v>1589</v>
      </c>
      <c r="AP3" s="100" t="s">
        <v>1589</v>
      </c>
      <c r="AQ3" s="100" t="s">
        <v>1589</v>
      </c>
      <c r="AR3" s="100" t="s">
        <v>1589</v>
      </c>
      <c r="AS3" s="100" t="s">
        <v>1589</v>
      </c>
      <c r="AT3" s="100" t="s">
        <v>1589</v>
      </c>
      <c r="AU3" s="100" t="s">
        <v>1589</v>
      </c>
      <c r="AV3" s="100" t="s">
        <v>1589</v>
      </c>
      <c r="AW3" s="100" t="s">
        <v>1589</v>
      </c>
      <c r="AX3" s="100" t="s">
        <v>1589</v>
      </c>
      <c r="AY3" s="100" t="s">
        <v>1589</v>
      </c>
      <c r="AZ3" s="100" t="s">
        <v>1589</v>
      </c>
      <c r="BA3" s="100" t="s">
        <v>1589</v>
      </c>
      <c r="BB3" s="100" t="s">
        <v>1589</v>
      </c>
      <c r="BC3" s="100" t="s">
        <v>1589</v>
      </c>
      <c r="BD3" s="100" t="s">
        <v>1589</v>
      </c>
      <c r="BE3" s="100" t="s">
        <v>1589</v>
      </c>
      <c r="BF3" s="100" t="s">
        <v>1589</v>
      </c>
      <c r="BG3" s="100" t="s">
        <v>1589</v>
      </c>
      <c r="BH3" s="100" t="s">
        <v>1589</v>
      </c>
      <c r="BI3" s="100" t="s">
        <v>1589</v>
      </c>
      <c r="BJ3" s="100" t="s">
        <v>1589</v>
      </c>
      <c r="BK3" s="100" t="s">
        <v>1589</v>
      </c>
      <c r="BL3" s="100" t="s">
        <v>1589</v>
      </c>
      <c r="BM3" s="100" t="s">
        <v>1589</v>
      </c>
      <c r="BN3" s="100" t="s">
        <v>1589</v>
      </c>
      <c r="BO3" s="100" t="s">
        <v>1589</v>
      </c>
      <c r="BP3" s="100" t="s">
        <v>1589</v>
      </c>
      <c r="BQ3" s="100" t="s">
        <v>1589</v>
      </c>
      <c r="BR3" s="100" t="s">
        <v>1589</v>
      </c>
      <c r="BS3" s="100" t="s">
        <v>1589</v>
      </c>
      <c r="BT3" s="100" t="s">
        <v>1589</v>
      </c>
      <c r="BU3" s="100" t="s">
        <v>1589</v>
      </c>
      <c r="BV3" s="100" t="s">
        <v>1589</v>
      </c>
      <c r="BW3" s="100" t="s">
        <v>1589</v>
      </c>
      <c r="BX3" s="100" t="s">
        <v>1589</v>
      </c>
      <c r="BY3" s="100" t="s">
        <v>1589</v>
      </c>
      <c r="BZ3" s="100" t="s">
        <v>1589</v>
      </c>
      <c r="CA3" s="100" t="s">
        <v>1589</v>
      </c>
      <c r="CB3" s="100" t="s">
        <v>1589</v>
      </c>
      <c r="CC3" s="100" t="s">
        <v>1589</v>
      </c>
      <c r="CD3" s="100" t="s">
        <v>1589</v>
      </c>
      <c r="CE3" s="100" t="s">
        <v>1589</v>
      </c>
      <c r="CF3" s="100" t="s">
        <v>1589</v>
      </c>
      <c r="CG3" s="100" t="s">
        <v>1589</v>
      </c>
      <c r="CH3" s="100" t="s">
        <v>1589</v>
      </c>
      <c r="CI3" s="100" t="s">
        <v>1589</v>
      </c>
      <c r="CJ3" s="100" t="s">
        <v>1589</v>
      </c>
      <c r="CK3" s="100" t="s">
        <v>1589</v>
      </c>
      <c r="CL3" s="100" t="s">
        <v>1589</v>
      </c>
      <c r="CM3" s="100" t="s">
        <v>1589</v>
      </c>
      <c r="CN3" s="100" t="s">
        <v>1589</v>
      </c>
      <c r="CO3" s="100" t="s">
        <v>1589</v>
      </c>
      <c r="CP3" s="100" t="s">
        <v>1589</v>
      </c>
      <c r="CQ3" s="100" t="s">
        <v>1589</v>
      </c>
      <c r="CR3" s="100" t="s">
        <v>1589</v>
      </c>
      <c r="CS3" s="100" t="s">
        <v>1589</v>
      </c>
      <c r="CT3" s="100" t="s">
        <v>1589</v>
      </c>
      <c r="CU3" s="100" t="s">
        <v>1589</v>
      </c>
      <c r="CV3" s="100" t="s">
        <v>1589</v>
      </c>
      <c r="CW3" s="100" t="s">
        <v>1589</v>
      </c>
      <c r="CX3" s="100" t="s">
        <v>1589</v>
      </c>
      <c r="CY3" s="100" t="s">
        <v>1589</v>
      </c>
      <c r="CZ3" s="100" t="s">
        <v>1589</v>
      </c>
      <c r="DA3" s="100" t="s">
        <v>1589</v>
      </c>
      <c r="DB3" s="100" t="s">
        <v>1589</v>
      </c>
      <c r="DC3" s="100" t="s">
        <v>1589</v>
      </c>
      <c r="DD3" s="100" t="s">
        <v>1589</v>
      </c>
      <c r="DE3" s="100" t="s">
        <v>1589</v>
      </c>
      <c r="DF3" s="100" t="s">
        <v>1589</v>
      </c>
      <c r="DG3" s="100" t="s">
        <v>1589</v>
      </c>
      <c r="DH3" s="100" t="s">
        <v>1589</v>
      </c>
      <c r="DI3" s="100" t="s">
        <v>1589</v>
      </c>
      <c r="DJ3" s="100" t="s">
        <v>1589</v>
      </c>
      <c r="DK3" s="100" t="s">
        <v>1589</v>
      </c>
      <c r="DL3" s="100" t="s">
        <v>1589</v>
      </c>
      <c r="DM3" s="100" t="s">
        <v>1589</v>
      </c>
      <c r="DN3" s="100" t="s">
        <v>1589</v>
      </c>
      <c r="DO3" s="100" t="s">
        <v>1589</v>
      </c>
      <c r="DP3" s="100" t="s">
        <v>1589</v>
      </c>
      <c r="DQ3" s="100" t="s">
        <v>1589</v>
      </c>
      <c r="DR3" s="100" t="s">
        <v>1589</v>
      </c>
      <c r="DS3" s="100" t="s">
        <v>1589</v>
      </c>
      <c r="DT3" s="100" t="s">
        <v>1589</v>
      </c>
      <c r="DU3" s="100" t="s">
        <v>1589</v>
      </c>
      <c r="DV3" s="100" t="s">
        <v>1589</v>
      </c>
      <c r="DW3" s="100" t="s">
        <v>1589</v>
      </c>
      <c r="DX3" s="100" t="s">
        <v>1589</v>
      </c>
      <c r="DY3" s="100" t="s">
        <v>1589</v>
      </c>
      <c r="DZ3" s="100" t="s">
        <v>1589</v>
      </c>
      <c r="EA3" s="100" t="s">
        <v>1589</v>
      </c>
      <c r="EB3" s="100" t="s">
        <v>1589</v>
      </c>
      <c r="EC3" s="100" t="s">
        <v>1589</v>
      </c>
      <c r="ED3" s="100" t="s">
        <v>1589</v>
      </c>
      <c r="EE3" s="100" t="s">
        <v>1589</v>
      </c>
      <c r="EF3" s="100" t="s">
        <v>1589</v>
      </c>
      <c r="EG3" s="100" t="s">
        <v>1589</v>
      </c>
      <c r="EH3" s="100" t="s">
        <v>1589</v>
      </c>
      <c r="EI3" s="100" t="s">
        <v>1589</v>
      </c>
      <c r="EJ3" s="100" t="s">
        <v>1589</v>
      </c>
      <c r="EK3" s="100" t="s">
        <v>1589</v>
      </c>
      <c r="EL3" s="100" t="s">
        <v>1589</v>
      </c>
      <c r="EM3" s="100" t="s">
        <v>1589</v>
      </c>
      <c r="EN3" s="100" t="s">
        <v>1589</v>
      </c>
      <c r="EO3" s="100" t="s">
        <v>1589</v>
      </c>
      <c r="EP3" s="100" t="s">
        <v>1589</v>
      </c>
      <c r="EQ3" s="100" t="s">
        <v>1589</v>
      </c>
      <c r="ER3" s="100" t="s">
        <v>1589</v>
      </c>
      <c r="ES3" s="100" t="s">
        <v>1589</v>
      </c>
      <c r="ET3" s="100" t="s">
        <v>1589</v>
      </c>
      <c r="EU3" s="100" t="s">
        <v>1589</v>
      </c>
      <c r="EV3" s="100" t="s">
        <v>1589</v>
      </c>
      <c r="EW3" s="100" t="s">
        <v>1589</v>
      </c>
      <c r="EX3" s="100" t="s">
        <v>1589</v>
      </c>
      <c r="EY3" s="100" t="s">
        <v>1589</v>
      </c>
      <c r="EZ3" s="100" t="s">
        <v>1589</v>
      </c>
      <c r="FA3" s="100" t="s">
        <v>1589</v>
      </c>
      <c r="FB3" s="100" t="s">
        <v>1589</v>
      </c>
      <c r="FC3" s="100" t="s">
        <v>1589</v>
      </c>
      <c r="FD3" s="100" t="s">
        <v>1589</v>
      </c>
      <c r="FE3" s="100" t="s">
        <v>1589</v>
      </c>
      <c r="FF3" s="100" t="s">
        <v>1589</v>
      </c>
      <c r="FG3" s="100" t="s">
        <v>1589</v>
      </c>
      <c r="FH3" s="100" t="s">
        <v>1589</v>
      </c>
      <c r="FI3" s="100" t="s">
        <v>1589</v>
      </c>
      <c r="FJ3" s="100" t="s">
        <v>1589</v>
      </c>
      <c r="FK3" s="100" t="s">
        <v>1589</v>
      </c>
      <c r="FL3" s="100" t="s">
        <v>1589</v>
      </c>
      <c r="FM3" s="100" t="s">
        <v>1589</v>
      </c>
      <c r="FN3" s="100" t="s">
        <v>1589</v>
      </c>
      <c r="FO3" s="100" t="s">
        <v>1589</v>
      </c>
      <c r="FP3" s="100" t="s">
        <v>1589</v>
      </c>
      <c r="FQ3" s="100" t="s">
        <v>1589</v>
      </c>
      <c r="FR3" s="100" t="s">
        <v>1589</v>
      </c>
      <c r="FS3" s="100" t="s">
        <v>1589</v>
      </c>
      <c r="FT3" s="100" t="s">
        <v>1589</v>
      </c>
      <c r="FU3" s="100" t="s">
        <v>1589</v>
      </c>
      <c r="FV3" s="100" t="s">
        <v>1589</v>
      </c>
      <c r="FW3" s="100" t="s">
        <v>1589</v>
      </c>
      <c r="FX3" s="100" t="s">
        <v>1589</v>
      </c>
      <c r="FY3" s="100" t="s">
        <v>1589</v>
      </c>
      <c r="FZ3" s="100" t="s">
        <v>1589</v>
      </c>
      <c r="GA3" s="100" t="s">
        <v>1589</v>
      </c>
      <c r="GB3" s="100" t="s">
        <v>1589</v>
      </c>
      <c r="GC3" s="100" t="s">
        <v>1589</v>
      </c>
      <c r="GD3" s="100" t="s">
        <v>1589</v>
      </c>
      <c r="GE3" s="100" t="s">
        <v>1589</v>
      </c>
      <c r="GF3" s="100" t="s">
        <v>1589</v>
      </c>
      <c r="GG3" s="100" t="s">
        <v>1589</v>
      </c>
      <c r="GH3" s="100" t="s">
        <v>1589</v>
      </c>
      <c r="GI3" s="100" t="s">
        <v>1589</v>
      </c>
      <c r="GJ3" s="100" t="s">
        <v>1589</v>
      </c>
      <c r="GK3" s="100" t="s">
        <v>1589</v>
      </c>
      <c r="GL3" s="100" t="s">
        <v>1589</v>
      </c>
      <c r="GM3" s="100" t="s">
        <v>1589</v>
      </c>
      <c r="GN3" s="100" t="s">
        <v>1589</v>
      </c>
      <c r="GO3" s="100" t="s">
        <v>1589</v>
      </c>
      <c r="GP3" s="100" t="s">
        <v>1589</v>
      </c>
      <c r="GQ3" s="100" t="s">
        <v>1589</v>
      </c>
      <c r="GR3" s="100" t="s">
        <v>1589</v>
      </c>
      <c r="GS3" s="100" t="s">
        <v>1589</v>
      </c>
      <c r="GT3" s="100" t="s">
        <v>1589</v>
      </c>
      <c r="GU3" s="100" t="s">
        <v>1589</v>
      </c>
      <c r="GV3" s="100" t="s">
        <v>1589</v>
      </c>
      <c r="GW3" s="100" t="s">
        <v>1589</v>
      </c>
      <c r="GX3" s="100" t="s">
        <v>1589</v>
      </c>
      <c r="GY3" s="100" t="s">
        <v>1589</v>
      </c>
      <c r="GZ3" s="100" t="s">
        <v>1589</v>
      </c>
      <c r="HA3" s="100" t="s">
        <v>1589</v>
      </c>
      <c r="HB3" s="100" t="s">
        <v>1589</v>
      </c>
      <c r="HC3" s="100" t="s">
        <v>1589</v>
      </c>
      <c r="HD3" s="100" t="s">
        <v>1589</v>
      </c>
      <c r="HE3" s="100" t="s">
        <v>1589</v>
      </c>
      <c r="HF3" s="100" t="s">
        <v>1589</v>
      </c>
      <c r="HG3" s="100" t="s">
        <v>1589</v>
      </c>
      <c r="HH3" s="100" t="s">
        <v>1589</v>
      </c>
      <c r="HI3" s="100" t="s">
        <v>1589</v>
      </c>
      <c r="HJ3" s="100" t="s">
        <v>1589</v>
      </c>
      <c r="HK3" s="100" t="s">
        <v>1589</v>
      </c>
      <c r="HL3" s="100" t="s">
        <v>1589</v>
      </c>
      <c r="HM3" s="100" t="s">
        <v>1589</v>
      </c>
      <c r="HN3" s="100" t="s">
        <v>1589</v>
      </c>
      <c r="HO3" s="100" t="s">
        <v>1589</v>
      </c>
      <c r="HP3" s="100" t="s">
        <v>1589</v>
      </c>
      <c r="HQ3" s="100" t="s">
        <v>1589</v>
      </c>
      <c r="HR3" s="100" t="s">
        <v>1589</v>
      </c>
      <c r="HS3" s="100" t="s">
        <v>1589</v>
      </c>
      <c r="HT3" s="100" t="s">
        <v>1589</v>
      </c>
      <c r="HU3" s="100" t="s">
        <v>1589</v>
      </c>
      <c r="HV3" s="100" t="s">
        <v>1589</v>
      </c>
      <c r="HW3" s="100" t="s">
        <v>1589</v>
      </c>
      <c r="HX3" s="100" t="s">
        <v>1589</v>
      </c>
      <c r="HY3" s="100" t="s">
        <v>1589</v>
      </c>
      <c r="HZ3" s="100" t="s">
        <v>1589</v>
      </c>
      <c r="IA3" s="100" t="s">
        <v>1589</v>
      </c>
      <c r="IB3" s="100" t="s">
        <v>1589</v>
      </c>
      <c r="IC3" s="100" t="s">
        <v>1589</v>
      </c>
      <c r="ID3" s="100" t="s">
        <v>1589</v>
      </c>
      <c r="IE3" s="100" t="s">
        <v>1589</v>
      </c>
      <c r="IF3" s="100" t="s">
        <v>1589</v>
      </c>
      <c r="IG3" s="100" t="s">
        <v>1589</v>
      </c>
      <c r="IH3" s="100" t="s">
        <v>1589</v>
      </c>
      <c r="II3" s="100" t="s">
        <v>1589</v>
      </c>
      <c r="IJ3" s="100" t="s">
        <v>1589</v>
      </c>
      <c r="IK3" s="100" t="s">
        <v>1589</v>
      </c>
      <c r="IL3" s="100" t="s">
        <v>1589</v>
      </c>
      <c r="IM3" s="100" t="s">
        <v>1589</v>
      </c>
      <c r="IN3" s="100" t="s">
        <v>1589</v>
      </c>
      <c r="IO3" s="100" t="s">
        <v>1589</v>
      </c>
      <c r="IP3" s="100" t="s">
        <v>1589</v>
      </c>
      <c r="IQ3" s="100" t="s">
        <v>1589</v>
      </c>
      <c r="IR3" s="100" t="s">
        <v>1589</v>
      </c>
      <c r="IS3" s="100" t="s">
        <v>1589</v>
      </c>
      <c r="IT3" s="100" t="s">
        <v>1589</v>
      </c>
      <c r="IU3" s="100" t="s">
        <v>1589</v>
      </c>
      <c r="IV3" s="100" t="s">
        <v>1589</v>
      </c>
      <c r="IW3" s="100" t="s">
        <v>1589</v>
      </c>
    </row>
    <row r="4" spans="1:257" s="35" customFormat="1" ht="13.5" thickBot="1" x14ac:dyDescent="0.25">
      <c r="A4" s="103" t="s">
        <v>1537</v>
      </c>
      <c r="B4" s="103" t="s">
        <v>1547</v>
      </c>
      <c r="C4" s="104" t="s">
        <v>1545</v>
      </c>
      <c r="D4" s="104" t="s">
        <v>1538</v>
      </c>
      <c r="E4" s="105" t="s">
        <v>1605</v>
      </c>
      <c r="F4" s="105" t="s">
        <v>1526</v>
      </c>
      <c r="G4" s="54">
        <v>1</v>
      </c>
      <c r="H4" s="54">
        <v>2</v>
      </c>
      <c r="I4" s="54">
        <v>3</v>
      </c>
      <c r="J4" s="54">
        <v>4</v>
      </c>
      <c r="K4" s="54">
        <v>5</v>
      </c>
      <c r="L4" s="54">
        <v>6</v>
      </c>
      <c r="M4" s="54">
        <v>7</v>
      </c>
      <c r="N4" s="54">
        <v>8</v>
      </c>
      <c r="O4" s="54">
        <v>9</v>
      </c>
      <c r="P4" s="54">
        <v>10</v>
      </c>
      <c r="Q4" s="54">
        <v>11</v>
      </c>
      <c r="R4" s="54">
        <v>12</v>
      </c>
      <c r="S4" s="54">
        <v>13</v>
      </c>
      <c r="T4" s="54">
        <v>14</v>
      </c>
      <c r="U4" s="54">
        <v>15</v>
      </c>
      <c r="V4" s="54">
        <v>16</v>
      </c>
      <c r="W4" s="54">
        <v>17</v>
      </c>
      <c r="X4" s="54">
        <v>18</v>
      </c>
      <c r="Y4" s="54">
        <v>19</v>
      </c>
      <c r="Z4" s="100">
        <v>1</v>
      </c>
      <c r="AA4" s="101">
        <v>2</v>
      </c>
      <c r="AB4" s="101">
        <v>3</v>
      </c>
      <c r="AC4" s="101">
        <v>4</v>
      </c>
      <c r="AD4" s="101">
        <v>5</v>
      </c>
      <c r="AE4" s="101">
        <v>6</v>
      </c>
      <c r="AF4" s="101">
        <v>7</v>
      </c>
      <c r="AG4" s="101">
        <v>8</v>
      </c>
      <c r="AH4" s="101">
        <v>9</v>
      </c>
      <c r="AI4" s="101">
        <v>10</v>
      </c>
      <c r="AJ4" s="101">
        <v>11</v>
      </c>
      <c r="AK4" s="101">
        <v>12</v>
      </c>
      <c r="AL4" s="101">
        <v>13</v>
      </c>
      <c r="AM4" s="101">
        <v>14</v>
      </c>
      <c r="AN4" s="101">
        <v>15</v>
      </c>
      <c r="AO4" s="101">
        <v>16</v>
      </c>
      <c r="AP4" s="101">
        <v>17</v>
      </c>
      <c r="AQ4" s="101">
        <v>18</v>
      </c>
      <c r="AR4" s="101">
        <v>19</v>
      </c>
      <c r="AS4" s="101">
        <v>20</v>
      </c>
      <c r="AT4" s="101">
        <v>21</v>
      </c>
      <c r="AU4" s="101">
        <v>22</v>
      </c>
      <c r="AV4" s="101">
        <v>23</v>
      </c>
      <c r="AW4" s="101">
        <v>24</v>
      </c>
      <c r="AX4" s="101">
        <v>25</v>
      </c>
      <c r="AY4" s="101">
        <v>26</v>
      </c>
      <c r="AZ4" s="101">
        <v>27</v>
      </c>
      <c r="BA4" s="101">
        <v>28</v>
      </c>
      <c r="BB4" s="101">
        <v>29</v>
      </c>
      <c r="BC4" s="101">
        <v>30</v>
      </c>
      <c r="BD4" s="101">
        <v>31</v>
      </c>
      <c r="BE4" s="101">
        <v>32</v>
      </c>
      <c r="BF4" s="101">
        <v>33</v>
      </c>
      <c r="BG4" s="101">
        <v>34</v>
      </c>
      <c r="BH4" s="101">
        <v>35</v>
      </c>
      <c r="BI4" s="101">
        <v>36</v>
      </c>
      <c r="BJ4" s="101">
        <v>37</v>
      </c>
      <c r="BK4" s="101">
        <v>38</v>
      </c>
      <c r="BL4" s="101">
        <v>39</v>
      </c>
      <c r="BM4" s="101">
        <v>40</v>
      </c>
      <c r="BN4" s="101">
        <v>41</v>
      </c>
      <c r="BO4" s="101">
        <v>42</v>
      </c>
      <c r="BP4" s="101">
        <v>43</v>
      </c>
      <c r="BQ4" s="101">
        <v>44</v>
      </c>
      <c r="BR4" s="101">
        <v>45</v>
      </c>
      <c r="BS4" s="101">
        <v>46</v>
      </c>
      <c r="BT4" s="101">
        <v>47</v>
      </c>
      <c r="BU4" s="101">
        <v>48</v>
      </c>
      <c r="BV4" s="101">
        <v>49</v>
      </c>
      <c r="BW4" s="101">
        <v>50</v>
      </c>
      <c r="BX4" s="101">
        <v>51</v>
      </c>
      <c r="BY4" s="101">
        <v>52</v>
      </c>
      <c r="BZ4" s="101">
        <v>53</v>
      </c>
      <c r="CA4" s="101">
        <v>54</v>
      </c>
      <c r="CB4" s="101">
        <v>55</v>
      </c>
      <c r="CC4" s="101">
        <v>56</v>
      </c>
      <c r="CD4" s="101">
        <v>57</v>
      </c>
      <c r="CE4" s="101">
        <v>58</v>
      </c>
      <c r="CF4" s="101">
        <v>59</v>
      </c>
      <c r="CG4" s="101">
        <v>60</v>
      </c>
      <c r="CH4" s="101">
        <v>61</v>
      </c>
      <c r="CI4" s="101">
        <v>62</v>
      </c>
      <c r="CJ4" s="101">
        <v>63</v>
      </c>
      <c r="CK4" s="101">
        <v>64</v>
      </c>
      <c r="CL4" s="101">
        <v>65</v>
      </c>
      <c r="CM4" s="101">
        <v>66</v>
      </c>
      <c r="CN4" s="101">
        <v>67</v>
      </c>
      <c r="CO4" s="101">
        <v>68</v>
      </c>
      <c r="CP4" s="101">
        <v>69</v>
      </c>
      <c r="CQ4" s="101">
        <v>70</v>
      </c>
      <c r="CR4" s="101">
        <v>71</v>
      </c>
      <c r="CS4" s="101">
        <v>72</v>
      </c>
      <c r="CT4" s="101">
        <v>73</v>
      </c>
      <c r="CU4" s="101">
        <v>74</v>
      </c>
      <c r="CV4" s="101">
        <v>75</v>
      </c>
      <c r="CW4" s="101">
        <v>76</v>
      </c>
      <c r="CX4" s="101">
        <v>77</v>
      </c>
      <c r="CY4" s="101">
        <v>78</v>
      </c>
      <c r="CZ4" s="101">
        <v>79</v>
      </c>
      <c r="DA4" s="101">
        <v>80</v>
      </c>
      <c r="DB4" s="101">
        <v>81</v>
      </c>
      <c r="DC4" s="101">
        <v>82</v>
      </c>
      <c r="DD4" s="101">
        <v>83</v>
      </c>
      <c r="DE4" s="101">
        <v>84</v>
      </c>
      <c r="DF4" s="101">
        <v>85</v>
      </c>
      <c r="DG4" s="101">
        <v>86</v>
      </c>
      <c r="DH4" s="101">
        <v>87</v>
      </c>
      <c r="DI4" s="101">
        <v>88</v>
      </c>
      <c r="DJ4" s="101">
        <v>89</v>
      </c>
      <c r="DK4" s="101">
        <v>90</v>
      </c>
      <c r="DL4" s="101">
        <v>91</v>
      </c>
      <c r="DM4" s="101">
        <v>92</v>
      </c>
      <c r="DN4" s="101">
        <v>93</v>
      </c>
      <c r="DO4" s="101">
        <v>94</v>
      </c>
      <c r="DP4" s="101">
        <v>95</v>
      </c>
      <c r="DQ4" s="101">
        <v>96</v>
      </c>
      <c r="DR4" s="101">
        <v>97</v>
      </c>
      <c r="DS4" s="101">
        <v>98</v>
      </c>
      <c r="DT4" s="101">
        <v>99</v>
      </c>
      <c r="DU4" s="101">
        <v>100</v>
      </c>
      <c r="DV4" s="101">
        <v>101</v>
      </c>
      <c r="DW4" s="101">
        <v>102</v>
      </c>
      <c r="DX4" s="101">
        <v>103</v>
      </c>
      <c r="DY4" s="101">
        <v>104</v>
      </c>
      <c r="DZ4" s="101">
        <v>105</v>
      </c>
      <c r="EA4" s="101">
        <v>106</v>
      </c>
      <c r="EB4" s="101">
        <v>107</v>
      </c>
      <c r="EC4" s="101">
        <v>108</v>
      </c>
      <c r="ED4" s="101">
        <v>109</v>
      </c>
      <c r="EE4" s="101">
        <v>110</v>
      </c>
      <c r="EF4" s="101">
        <v>111</v>
      </c>
      <c r="EG4" s="101">
        <v>112</v>
      </c>
      <c r="EH4" s="101">
        <v>113</v>
      </c>
      <c r="EI4" s="101">
        <v>114</v>
      </c>
      <c r="EJ4" s="101">
        <v>115</v>
      </c>
      <c r="EK4" s="101">
        <v>116</v>
      </c>
      <c r="EL4" s="101">
        <v>117</v>
      </c>
      <c r="EM4" s="101">
        <v>118</v>
      </c>
      <c r="EN4" s="101">
        <v>119</v>
      </c>
      <c r="EO4" s="101">
        <v>120</v>
      </c>
      <c r="EP4" s="101">
        <v>121</v>
      </c>
      <c r="EQ4" s="101">
        <v>122</v>
      </c>
      <c r="ER4" s="101">
        <v>123</v>
      </c>
      <c r="ES4" s="101">
        <v>124</v>
      </c>
      <c r="ET4" s="101">
        <v>125</v>
      </c>
      <c r="EU4" s="101">
        <v>126</v>
      </c>
      <c r="EV4" s="101">
        <v>127</v>
      </c>
      <c r="EW4" s="101">
        <v>128</v>
      </c>
      <c r="EX4" s="101">
        <v>129</v>
      </c>
      <c r="EY4" s="101">
        <v>130</v>
      </c>
      <c r="EZ4" s="101">
        <v>131</v>
      </c>
      <c r="FA4" s="101">
        <v>132</v>
      </c>
      <c r="FB4" s="101">
        <v>133</v>
      </c>
      <c r="FC4" s="101">
        <v>134</v>
      </c>
      <c r="FD4" s="101">
        <v>135</v>
      </c>
      <c r="FE4" s="101">
        <v>136</v>
      </c>
      <c r="FF4" s="101">
        <v>137</v>
      </c>
      <c r="FG4" s="101">
        <v>138</v>
      </c>
      <c r="FH4" s="101">
        <v>139</v>
      </c>
      <c r="FI4" s="101">
        <v>140</v>
      </c>
      <c r="FJ4" s="101">
        <v>141</v>
      </c>
      <c r="FK4" s="101">
        <v>142</v>
      </c>
      <c r="FL4" s="101">
        <v>143</v>
      </c>
      <c r="FM4" s="101">
        <v>144</v>
      </c>
      <c r="FN4" s="101">
        <v>145</v>
      </c>
      <c r="FO4" s="101">
        <v>146</v>
      </c>
      <c r="FP4" s="101">
        <v>147</v>
      </c>
      <c r="FQ4" s="101">
        <v>148</v>
      </c>
      <c r="FR4" s="102">
        <v>149</v>
      </c>
      <c r="FS4" s="100">
        <v>150</v>
      </c>
      <c r="FT4" s="101">
        <v>151</v>
      </c>
      <c r="FU4" s="101">
        <v>152</v>
      </c>
      <c r="FV4" s="101">
        <v>153</v>
      </c>
      <c r="FW4" s="101">
        <v>154</v>
      </c>
      <c r="FX4" s="101">
        <v>155</v>
      </c>
      <c r="FY4" s="101">
        <v>156</v>
      </c>
      <c r="FZ4" s="101">
        <v>157</v>
      </c>
      <c r="GA4" s="101">
        <v>158</v>
      </c>
      <c r="GB4" s="101">
        <v>159</v>
      </c>
      <c r="GC4" s="101">
        <v>160</v>
      </c>
      <c r="GD4" s="101">
        <v>161</v>
      </c>
      <c r="GE4" s="101">
        <v>162</v>
      </c>
      <c r="GF4" s="101">
        <v>163</v>
      </c>
      <c r="GG4" s="101">
        <v>164</v>
      </c>
      <c r="GH4" s="101">
        <v>165</v>
      </c>
      <c r="GI4" s="101">
        <v>166</v>
      </c>
      <c r="GJ4" s="101">
        <v>167</v>
      </c>
      <c r="GK4" s="101">
        <v>168</v>
      </c>
      <c r="GL4" s="101">
        <v>169</v>
      </c>
      <c r="GM4" s="101">
        <v>170</v>
      </c>
      <c r="GN4" s="101">
        <v>171</v>
      </c>
      <c r="GO4" s="101">
        <v>172</v>
      </c>
      <c r="GP4" s="101">
        <v>173</v>
      </c>
      <c r="GQ4" s="101">
        <v>174</v>
      </c>
      <c r="GR4" s="101">
        <v>175</v>
      </c>
      <c r="GS4" s="101">
        <v>176</v>
      </c>
      <c r="GT4" s="101">
        <v>177</v>
      </c>
      <c r="GU4" s="101">
        <f t="shared" ref="GU4:HS4" si="1">GT4+1</f>
        <v>178</v>
      </c>
      <c r="GV4" s="101">
        <f t="shared" si="1"/>
        <v>179</v>
      </c>
      <c r="GW4" s="101">
        <f t="shared" si="1"/>
        <v>180</v>
      </c>
      <c r="GX4" s="101">
        <f t="shared" si="1"/>
        <v>181</v>
      </c>
      <c r="GY4" s="101">
        <f t="shared" si="1"/>
        <v>182</v>
      </c>
      <c r="GZ4" s="101">
        <f t="shared" si="1"/>
        <v>183</v>
      </c>
      <c r="HA4" s="101">
        <f t="shared" si="1"/>
        <v>184</v>
      </c>
      <c r="HB4" s="101">
        <f t="shared" si="1"/>
        <v>185</v>
      </c>
      <c r="HC4" s="101">
        <f t="shared" si="1"/>
        <v>186</v>
      </c>
      <c r="HD4" s="101">
        <f t="shared" si="1"/>
        <v>187</v>
      </c>
      <c r="HE4" s="101">
        <f t="shared" si="1"/>
        <v>188</v>
      </c>
      <c r="HF4" s="101">
        <f t="shared" si="1"/>
        <v>189</v>
      </c>
      <c r="HG4" s="101">
        <f t="shared" si="1"/>
        <v>190</v>
      </c>
      <c r="HH4" s="101">
        <f t="shared" si="1"/>
        <v>191</v>
      </c>
      <c r="HI4" s="101">
        <f t="shared" si="1"/>
        <v>192</v>
      </c>
      <c r="HJ4" s="101">
        <f t="shared" si="1"/>
        <v>193</v>
      </c>
      <c r="HK4" s="101">
        <f t="shared" si="1"/>
        <v>194</v>
      </c>
      <c r="HL4" s="101">
        <f t="shared" si="1"/>
        <v>195</v>
      </c>
      <c r="HM4" s="101">
        <f t="shared" si="1"/>
        <v>196</v>
      </c>
      <c r="HN4" s="101">
        <f t="shared" si="1"/>
        <v>197</v>
      </c>
      <c r="HO4" s="101">
        <f t="shared" si="1"/>
        <v>198</v>
      </c>
      <c r="HP4" s="101">
        <f t="shared" si="1"/>
        <v>199</v>
      </c>
      <c r="HQ4" s="101">
        <f t="shared" si="1"/>
        <v>200</v>
      </c>
      <c r="HR4" s="101">
        <f t="shared" si="1"/>
        <v>201</v>
      </c>
      <c r="HS4" s="101">
        <f t="shared" si="1"/>
        <v>202</v>
      </c>
      <c r="HT4" s="101" t="s">
        <v>1849</v>
      </c>
      <c r="HU4" s="101">
        <v>203</v>
      </c>
      <c r="HV4" s="101">
        <f>HU4+1</f>
        <v>204</v>
      </c>
      <c r="HW4" s="101">
        <f t="shared" ref="HW4:IE4" si="2">HV4+1</f>
        <v>205</v>
      </c>
      <c r="HX4" s="101">
        <f t="shared" si="2"/>
        <v>206</v>
      </c>
      <c r="HY4" s="101">
        <f t="shared" si="2"/>
        <v>207</v>
      </c>
      <c r="HZ4" s="101">
        <f t="shared" si="2"/>
        <v>208</v>
      </c>
      <c r="IA4" s="101">
        <f t="shared" si="2"/>
        <v>209</v>
      </c>
      <c r="IB4" s="101">
        <f t="shared" si="2"/>
        <v>210</v>
      </c>
      <c r="IC4" s="101">
        <f t="shared" si="2"/>
        <v>211</v>
      </c>
      <c r="ID4" s="101">
        <f t="shared" si="2"/>
        <v>212</v>
      </c>
      <c r="IE4" s="101">
        <f t="shared" si="2"/>
        <v>213</v>
      </c>
      <c r="IF4" s="101">
        <f t="shared" ref="IF4:IN4" si="3">IE4+1</f>
        <v>214</v>
      </c>
      <c r="IG4" s="101">
        <f t="shared" si="3"/>
        <v>215</v>
      </c>
      <c r="IH4" s="101">
        <f t="shared" si="3"/>
        <v>216</v>
      </c>
      <c r="II4" s="101">
        <f t="shared" si="3"/>
        <v>217</v>
      </c>
      <c r="IJ4" s="101">
        <f t="shared" si="3"/>
        <v>218</v>
      </c>
      <c r="IK4" s="101">
        <f t="shared" si="3"/>
        <v>219</v>
      </c>
      <c r="IL4" s="101">
        <f t="shared" si="3"/>
        <v>220</v>
      </c>
      <c r="IM4" s="101">
        <f t="shared" si="3"/>
        <v>221</v>
      </c>
      <c r="IN4" s="101">
        <f t="shared" si="3"/>
        <v>222</v>
      </c>
      <c r="IO4" s="101">
        <f t="shared" ref="IO4" si="4">IN4+1</f>
        <v>223</v>
      </c>
      <c r="IP4" s="101">
        <f t="shared" ref="IP4" si="5">IO4+1</f>
        <v>224</v>
      </c>
      <c r="IQ4" s="101">
        <f t="shared" ref="IQ4" si="6">IP4+1</f>
        <v>225</v>
      </c>
      <c r="IR4" s="101">
        <f t="shared" ref="IR4:IS4" si="7">IQ4+1</f>
        <v>226</v>
      </c>
      <c r="IS4" s="101">
        <f t="shared" si="7"/>
        <v>227</v>
      </c>
      <c r="IT4" s="101">
        <f t="shared" ref="IT4" si="8">IS4+1</f>
        <v>228</v>
      </c>
      <c r="IU4" s="101">
        <f t="shared" ref="IU4" si="9">IT4+1</f>
        <v>229</v>
      </c>
      <c r="IV4" s="101">
        <f t="shared" ref="IV4" si="10">IU4+1</f>
        <v>230</v>
      </c>
      <c r="IW4" s="101">
        <f t="shared" ref="IW4" si="11">IV4+1</f>
        <v>231</v>
      </c>
    </row>
    <row r="5" spans="1:257" s="118" customFormat="1" ht="13.5" thickBot="1" x14ac:dyDescent="0.25">
      <c r="C5" s="119"/>
      <c r="D5" s="119"/>
      <c r="E5" s="74">
        <f>SUM(E6:E139)</f>
        <v>1224</v>
      </c>
      <c r="F5" s="74">
        <f>SUM(F6:F139)</f>
        <v>1151</v>
      </c>
      <c r="G5" s="120">
        <v>7</v>
      </c>
      <c r="H5" s="121">
        <v>10</v>
      </c>
      <c r="I5" s="121">
        <v>5</v>
      </c>
      <c r="J5" s="121">
        <v>3</v>
      </c>
      <c r="K5" s="121">
        <v>1</v>
      </c>
      <c r="L5" s="121">
        <v>0</v>
      </c>
      <c r="M5" s="121">
        <v>2</v>
      </c>
      <c r="N5" s="121">
        <v>3</v>
      </c>
      <c r="O5" s="122">
        <v>1</v>
      </c>
      <c r="P5" s="119">
        <v>7</v>
      </c>
      <c r="Q5" s="121">
        <v>4</v>
      </c>
      <c r="R5" s="121">
        <v>7</v>
      </c>
      <c r="S5" s="121">
        <v>6</v>
      </c>
      <c r="T5" s="121">
        <v>4</v>
      </c>
      <c r="U5" s="121">
        <v>5</v>
      </c>
      <c r="V5" s="121">
        <v>7</v>
      </c>
      <c r="W5" s="121">
        <v>3</v>
      </c>
      <c r="X5" s="121">
        <v>3</v>
      </c>
      <c r="Y5" s="122">
        <v>3</v>
      </c>
      <c r="Z5" s="119">
        <v>6</v>
      </c>
      <c r="AA5" s="121">
        <v>8</v>
      </c>
      <c r="AB5" s="121">
        <v>10</v>
      </c>
      <c r="AC5" s="121">
        <v>3</v>
      </c>
      <c r="AD5" s="121">
        <v>6</v>
      </c>
      <c r="AE5" s="121">
        <v>4</v>
      </c>
      <c r="AF5" s="121">
        <v>7</v>
      </c>
      <c r="AG5" s="121">
        <v>5</v>
      </c>
      <c r="AH5" s="121">
        <v>1</v>
      </c>
      <c r="AI5" s="121">
        <v>3</v>
      </c>
      <c r="AJ5" s="121">
        <v>5</v>
      </c>
      <c r="AK5" s="121">
        <v>4</v>
      </c>
      <c r="AL5" s="121">
        <v>5</v>
      </c>
      <c r="AM5" s="121">
        <v>3</v>
      </c>
      <c r="AN5" s="121">
        <v>4</v>
      </c>
      <c r="AO5" s="121">
        <v>2</v>
      </c>
      <c r="AP5" s="121">
        <v>6</v>
      </c>
      <c r="AQ5" s="121">
        <v>5</v>
      </c>
      <c r="AR5" s="121">
        <v>7</v>
      </c>
      <c r="AS5" s="121">
        <v>5</v>
      </c>
      <c r="AT5" s="121">
        <v>6</v>
      </c>
      <c r="AU5" s="121">
        <v>10</v>
      </c>
      <c r="AV5" s="121">
        <v>8</v>
      </c>
      <c r="AW5" s="121">
        <v>12</v>
      </c>
      <c r="AX5" s="121">
        <v>12</v>
      </c>
      <c r="AY5" s="121">
        <v>13</v>
      </c>
      <c r="AZ5" s="121">
        <v>9</v>
      </c>
      <c r="BA5" s="121">
        <v>4</v>
      </c>
      <c r="BB5" s="121">
        <v>4</v>
      </c>
      <c r="BC5" s="121">
        <v>4</v>
      </c>
      <c r="BD5" s="121">
        <v>6</v>
      </c>
      <c r="BE5" s="121">
        <v>6</v>
      </c>
      <c r="BF5" s="121">
        <v>4</v>
      </c>
      <c r="BG5" s="121">
        <v>9</v>
      </c>
      <c r="BH5" s="121">
        <v>8</v>
      </c>
      <c r="BI5" s="121">
        <v>4</v>
      </c>
      <c r="BJ5" s="121">
        <v>12</v>
      </c>
      <c r="BK5" s="121">
        <v>11</v>
      </c>
      <c r="BL5" s="121">
        <v>10</v>
      </c>
      <c r="BM5" s="121">
        <v>6</v>
      </c>
      <c r="BN5" s="121">
        <v>6</v>
      </c>
      <c r="BO5" s="121">
        <v>7</v>
      </c>
      <c r="BP5" s="121">
        <v>4</v>
      </c>
      <c r="BQ5" s="121">
        <v>3</v>
      </c>
      <c r="BR5" s="121">
        <v>2</v>
      </c>
      <c r="BS5" s="121">
        <v>6</v>
      </c>
      <c r="BT5" s="121">
        <v>5</v>
      </c>
      <c r="BU5" s="121">
        <v>3</v>
      </c>
      <c r="BV5" s="121">
        <v>2</v>
      </c>
      <c r="BW5" s="121">
        <v>9</v>
      </c>
      <c r="BX5" s="121">
        <v>7</v>
      </c>
      <c r="BY5" s="121">
        <v>4</v>
      </c>
      <c r="BZ5" s="121">
        <v>9</v>
      </c>
      <c r="CA5" s="121">
        <v>10</v>
      </c>
      <c r="CB5" s="121">
        <v>9</v>
      </c>
      <c r="CC5" s="121">
        <v>7</v>
      </c>
      <c r="CD5" s="121">
        <v>7</v>
      </c>
      <c r="CE5" s="121">
        <v>4</v>
      </c>
      <c r="CF5" s="121">
        <v>5</v>
      </c>
      <c r="CG5" s="121">
        <v>5</v>
      </c>
      <c r="CH5" s="121">
        <v>4</v>
      </c>
      <c r="CI5" s="121">
        <v>2</v>
      </c>
      <c r="CJ5" s="121">
        <v>4</v>
      </c>
      <c r="CK5" s="121">
        <v>5</v>
      </c>
      <c r="CL5" s="121">
        <v>6</v>
      </c>
      <c r="CM5" s="121">
        <v>13</v>
      </c>
      <c r="CN5" s="121">
        <v>9</v>
      </c>
      <c r="CO5" s="121">
        <v>3</v>
      </c>
      <c r="CP5" s="121">
        <v>1</v>
      </c>
      <c r="CQ5" s="121">
        <v>15</v>
      </c>
      <c r="CR5" s="121">
        <v>5</v>
      </c>
      <c r="CS5" s="121">
        <v>3</v>
      </c>
      <c r="CT5" s="121">
        <v>2</v>
      </c>
      <c r="CU5" s="121">
        <v>2</v>
      </c>
      <c r="CV5" s="121">
        <v>2</v>
      </c>
      <c r="CW5" s="121">
        <v>8</v>
      </c>
      <c r="CX5" s="121">
        <v>5</v>
      </c>
      <c r="CY5" s="121">
        <v>4</v>
      </c>
      <c r="CZ5" s="121">
        <v>7</v>
      </c>
      <c r="DA5" s="121">
        <v>4</v>
      </c>
      <c r="DB5" s="121">
        <v>2</v>
      </c>
      <c r="DC5" s="121">
        <v>4</v>
      </c>
      <c r="DD5" s="121">
        <v>5</v>
      </c>
      <c r="DE5" s="121">
        <v>4</v>
      </c>
      <c r="DF5" s="121">
        <v>6</v>
      </c>
      <c r="DG5" s="121">
        <v>6</v>
      </c>
      <c r="DH5" s="121">
        <v>0</v>
      </c>
      <c r="DI5" s="121">
        <v>4</v>
      </c>
      <c r="DJ5" s="121">
        <v>0</v>
      </c>
      <c r="DK5" s="121">
        <v>2</v>
      </c>
      <c r="DL5" s="121">
        <v>4</v>
      </c>
      <c r="DM5" s="121">
        <v>3</v>
      </c>
      <c r="DN5" s="121">
        <v>17</v>
      </c>
      <c r="DO5" s="121">
        <v>11</v>
      </c>
      <c r="DP5" s="121">
        <v>6</v>
      </c>
      <c r="DQ5" s="121">
        <v>7</v>
      </c>
      <c r="DR5" s="121">
        <v>3</v>
      </c>
      <c r="DS5" s="121">
        <v>10</v>
      </c>
      <c r="DT5" s="121">
        <v>7</v>
      </c>
      <c r="DU5" s="121">
        <v>15</v>
      </c>
      <c r="DV5" s="121">
        <v>15</v>
      </c>
      <c r="DW5" s="121">
        <v>6</v>
      </c>
      <c r="DX5" s="121">
        <v>5</v>
      </c>
      <c r="DY5" s="121">
        <v>5</v>
      </c>
      <c r="DZ5" s="121">
        <v>9</v>
      </c>
      <c r="EA5" s="121">
        <v>4</v>
      </c>
      <c r="EB5" s="121">
        <v>6</v>
      </c>
      <c r="EC5" s="121">
        <v>3</v>
      </c>
      <c r="ED5" s="121">
        <v>8</v>
      </c>
      <c r="EE5" s="121">
        <v>2</v>
      </c>
      <c r="EF5" s="121">
        <v>4</v>
      </c>
      <c r="EG5" s="121">
        <v>3</v>
      </c>
      <c r="EH5" s="121">
        <v>6</v>
      </c>
      <c r="EI5" s="121">
        <v>4</v>
      </c>
      <c r="EJ5" s="121">
        <v>9</v>
      </c>
      <c r="EK5" s="121">
        <v>6</v>
      </c>
      <c r="EL5" s="121">
        <v>2</v>
      </c>
      <c r="EM5" s="121">
        <v>4</v>
      </c>
      <c r="EN5" s="121">
        <v>7</v>
      </c>
      <c r="EO5" s="121">
        <v>5</v>
      </c>
      <c r="EP5" s="121">
        <v>1</v>
      </c>
      <c r="EQ5" s="121">
        <v>6</v>
      </c>
      <c r="ER5" s="121">
        <v>3</v>
      </c>
      <c r="ES5" s="121">
        <v>2</v>
      </c>
      <c r="ET5" s="121">
        <v>1</v>
      </c>
      <c r="EU5" s="121">
        <v>4</v>
      </c>
      <c r="EV5" s="121">
        <v>1</v>
      </c>
      <c r="EW5" s="121">
        <v>1</v>
      </c>
      <c r="EX5" s="121">
        <v>10</v>
      </c>
      <c r="EY5" s="121">
        <v>10</v>
      </c>
      <c r="EZ5" s="121">
        <v>6</v>
      </c>
      <c r="FA5" s="121">
        <v>5</v>
      </c>
      <c r="FB5" s="121">
        <v>2</v>
      </c>
      <c r="FC5" s="121">
        <v>1</v>
      </c>
      <c r="FD5" s="121">
        <v>5</v>
      </c>
      <c r="FE5" s="121">
        <v>5</v>
      </c>
      <c r="FF5" s="121">
        <v>8</v>
      </c>
      <c r="FG5" s="121">
        <v>6</v>
      </c>
      <c r="FH5" s="121">
        <v>9</v>
      </c>
      <c r="FI5" s="121">
        <v>6</v>
      </c>
      <c r="FJ5" s="121">
        <v>5</v>
      </c>
      <c r="FK5" s="121">
        <v>2</v>
      </c>
      <c r="FL5" s="121">
        <v>1</v>
      </c>
      <c r="FM5" s="121">
        <v>10</v>
      </c>
      <c r="FN5" s="121">
        <v>5</v>
      </c>
      <c r="FO5" s="121">
        <v>6</v>
      </c>
      <c r="FP5" s="121">
        <v>4</v>
      </c>
      <c r="FQ5" s="121">
        <v>4</v>
      </c>
      <c r="FR5" s="122">
        <v>1</v>
      </c>
      <c r="FS5" s="119">
        <v>5</v>
      </c>
      <c r="FT5" s="121">
        <v>3</v>
      </c>
      <c r="FU5" s="121">
        <v>3</v>
      </c>
      <c r="FV5" s="121">
        <v>3</v>
      </c>
      <c r="FW5" s="121">
        <v>1</v>
      </c>
      <c r="FX5" s="121">
        <v>2</v>
      </c>
      <c r="FY5" s="121">
        <v>1</v>
      </c>
      <c r="FZ5" s="121">
        <v>2</v>
      </c>
      <c r="GA5" s="121">
        <v>4</v>
      </c>
      <c r="GB5" s="121">
        <v>2</v>
      </c>
      <c r="GC5" s="121">
        <v>3</v>
      </c>
      <c r="GD5" s="121">
        <v>2</v>
      </c>
      <c r="GE5" s="121">
        <v>4</v>
      </c>
      <c r="GF5" s="121">
        <v>3</v>
      </c>
      <c r="GG5" s="121">
        <v>4</v>
      </c>
      <c r="GH5" s="121">
        <v>3</v>
      </c>
      <c r="GI5" s="121">
        <v>3</v>
      </c>
      <c r="GJ5" s="121">
        <v>4</v>
      </c>
      <c r="GK5" s="121">
        <v>3</v>
      </c>
      <c r="GL5" s="121">
        <v>4</v>
      </c>
      <c r="GM5" s="121">
        <v>6</v>
      </c>
      <c r="GN5" s="121">
        <v>5</v>
      </c>
      <c r="GO5" s="121">
        <v>3</v>
      </c>
      <c r="GP5" s="121">
        <v>5</v>
      </c>
      <c r="GQ5" s="121">
        <v>7</v>
      </c>
      <c r="GR5" s="121">
        <v>5</v>
      </c>
      <c r="GS5" s="121">
        <v>4</v>
      </c>
      <c r="GT5" s="121">
        <v>3</v>
      </c>
      <c r="GU5" s="121">
        <f t="shared" ref="GU5:HP5" si="12">SUM(GU6:GU139)</f>
        <v>4</v>
      </c>
      <c r="GV5" s="121">
        <f t="shared" si="12"/>
        <v>2</v>
      </c>
      <c r="GW5" s="121">
        <f t="shared" si="12"/>
        <v>4</v>
      </c>
      <c r="GX5" s="121">
        <f t="shared" si="12"/>
        <v>6</v>
      </c>
      <c r="GY5" s="121">
        <f t="shared" si="12"/>
        <v>2</v>
      </c>
      <c r="GZ5" s="121">
        <f t="shared" si="12"/>
        <v>3</v>
      </c>
      <c r="HA5" s="121">
        <f t="shared" si="12"/>
        <v>4</v>
      </c>
      <c r="HB5" s="121">
        <f t="shared" si="12"/>
        <v>5</v>
      </c>
      <c r="HC5" s="121">
        <f t="shared" si="12"/>
        <v>4</v>
      </c>
      <c r="HD5" s="121">
        <f t="shared" si="12"/>
        <v>4</v>
      </c>
      <c r="HE5" s="121">
        <f t="shared" si="12"/>
        <v>2</v>
      </c>
      <c r="HF5" s="121">
        <f t="shared" si="12"/>
        <v>6</v>
      </c>
      <c r="HG5" s="121">
        <f t="shared" si="12"/>
        <v>6</v>
      </c>
      <c r="HH5" s="121">
        <f t="shared" si="12"/>
        <v>3</v>
      </c>
      <c r="HI5" s="121">
        <f t="shared" si="12"/>
        <v>4</v>
      </c>
      <c r="HJ5" s="121">
        <f t="shared" si="12"/>
        <v>5</v>
      </c>
      <c r="HK5" s="121">
        <f t="shared" si="12"/>
        <v>5</v>
      </c>
      <c r="HL5" s="121">
        <f t="shared" si="12"/>
        <v>5</v>
      </c>
      <c r="HM5" s="121">
        <f t="shared" si="12"/>
        <v>5</v>
      </c>
      <c r="HN5" s="121">
        <f t="shared" si="12"/>
        <v>4</v>
      </c>
      <c r="HO5" s="121">
        <f t="shared" si="12"/>
        <v>2</v>
      </c>
      <c r="HP5" s="121">
        <f t="shared" si="12"/>
        <v>4</v>
      </c>
      <c r="HQ5" s="121">
        <f>SUM(HQ6:HQ139)</f>
        <v>6</v>
      </c>
      <c r="HR5" s="121">
        <f>SUM(HR6:HR139)</f>
        <v>4</v>
      </c>
      <c r="HS5" s="121">
        <f>SUM(HS6:HS139)</f>
        <v>5</v>
      </c>
      <c r="HT5" s="121">
        <f>SUM(HT6:HT139)</f>
        <v>3</v>
      </c>
      <c r="HU5" s="121">
        <f>SUM(HU6:HU139)</f>
        <v>5</v>
      </c>
      <c r="HV5" s="121">
        <f t="shared" ref="HV5:IE5" si="13">SUM(HV6:HV139)</f>
        <v>4</v>
      </c>
      <c r="HW5" s="121">
        <f t="shared" si="13"/>
        <v>6</v>
      </c>
      <c r="HX5" s="121">
        <f t="shared" si="13"/>
        <v>5</v>
      </c>
      <c r="HY5" s="121">
        <f t="shared" si="13"/>
        <v>4</v>
      </c>
      <c r="HZ5" s="121">
        <f t="shared" si="13"/>
        <v>1</v>
      </c>
      <c r="IA5" s="121">
        <f t="shared" si="13"/>
        <v>5</v>
      </c>
      <c r="IB5" s="121">
        <f t="shared" si="13"/>
        <v>4</v>
      </c>
      <c r="IC5" s="121">
        <f t="shared" si="13"/>
        <v>6</v>
      </c>
      <c r="ID5" s="121">
        <f t="shared" si="13"/>
        <v>6</v>
      </c>
      <c r="IE5" s="121">
        <f t="shared" si="13"/>
        <v>3</v>
      </c>
      <c r="IF5" s="121">
        <f t="shared" ref="IF5:IN5" si="14">SUM(IF6:IF139)</f>
        <v>2</v>
      </c>
      <c r="IG5" s="121">
        <f t="shared" si="14"/>
        <v>2</v>
      </c>
      <c r="IH5" s="121">
        <f t="shared" si="14"/>
        <v>3</v>
      </c>
      <c r="II5" s="121">
        <f t="shared" si="14"/>
        <v>5</v>
      </c>
      <c r="IJ5" s="121">
        <f t="shared" si="14"/>
        <v>3</v>
      </c>
      <c r="IK5" s="121">
        <f t="shared" si="14"/>
        <v>5</v>
      </c>
      <c r="IL5" s="121">
        <f t="shared" si="14"/>
        <v>2</v>
      </c>
      <c r="IM5" s="121">
        <f t="shared" si="14"/>
        <v>2</v>
      </c>
      <c r="IN5" s="121">
        <f t="shared" si="14"/>
        <v>5</v>
      </c>
      <c r="IO5" s="121">
        <f t="shared" ref="IO5:IR5" si="15">SUM(IO6:IO139)</f>
        <v>3</v>
      </c>
      <c r="IP5" s="121">
        <f t="shared" si="15"/>
        <v>6</v>
      </c>
      <c r="IQ5" s="121">
        <f t="shared" si="15"/>
        <v>4</v>
      </c>
      <c r="IR5" s="121">
        <f t="shared" si="15"/>
        <v>4</v>
      </c>
      <c r="IS5" s="121">
        <f t="shared" ref="IS5:IW5" si="16">SUM(IS6:IS139)</f>
        <v>1</v>
      </c>
      <c r="IT5" s="121">
        <f t="shared" si="16"/>
        <v>6</v>
      </c>
      <c r="IU5" s="121">
        <f t="shared" si="16"/>
        <v>2</v>
      </c>
      <c r="IV5" s="121">
        <f t="shared" si="16"/>
        <v>3</v>
      </c>
      <c r="IW5" s="121">
        <f t="shared" si="16"/>
        <v>5</v>
      </c>
    </row>
    <row r="6" spans="1:257" x14ac:dyDescent="0.2">
      <c r="A6" t="s">
        <v>1539</v>
      </c>
      <c r="B6" s="38" t="s">
        <v>1528</v>
      </c>
      <c r="C6" s="32">
        <v>1</v>
      </c>
      <c r="D6" s="24" t="s">
        <v>1210</v>
      </c>
      <c r="E6" s="24">
        <f>F6+SUM(G6:Y6)</f>
        <v>19</v>
      </c>
      <c r="F6" s="31">
        <f>SUM(Z6:IX6)</f>
        <v>7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/>
      <c r="M6" s="33">
        <v>1</v>
      </c>
      <c r="N6" s="33">
        <v>1</v>
      </c>
      <c r="O6" s="58">
        <v>1</v>
      </c>
      <c r="P6" s="62">
        <v>1</v>
      </c>
      <c r="Q6" s="33">
        <v>1</v>
      </c>
      <c r="R6" s="33"/>
      <c r="S6" s="33"/>
      <c r="T6" s="33"/>
      <c r="U6" s="33"/>
      <c r="V6" s="33">
        <v>1</v>
      </c>
      <c r="W6" s="33"/>
      <c r="X6" s="33"/>
      <c r="Y6" s="58">
        <v>1</v>
      </c>
      <c r="Z6" s="5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>
        <v>1</v>
      </c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50"/>
      <c r="FS6" s="55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>
        <v>1</v>
      </c>
      <c r="HX6" s="6">
        <v>1</v>
      </c>
      <c r="HY6" s="6">
        <v>1</v>
      </c>
      <c r="HZ6" s="6"/>
      <c r="IA6" s="6">
        <v>1</v>
      </c>
      <c r="IB6" s="6"/>
      <c r="IC6" s="6"/>
      <c r="ID6" s="6"/>
      <c r="IE6" s="6">
        <v>1</v>
      </c>
      <c r="IF6" s="6"/>
      <c r="IG6" s="6"/>
      <c r="IH6" s="6"/>
      <c r="II6" s="6">
        <v>1</v>
      </c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</row>
    <row r="7" spans="1:257" x14ac:dyDescent="0.2">
      <c r="B7" s="38" t="s">
        <v>1528</v>
      </c>
      <c r="C7" s="32">
        <v>2</v>
      </c>
      <c r="D7" s="24" t="s">
        <v>1576</v>
      </c>
      <c r="E7" s="24">
        <f>F7+SUM(G7:Y7)</f>
        <v>17</v>
      </c>
      <c r="F7" s="31">
        <f>SUM(Z7:IX7)</f>
        <v>14</v>
      </c>
      <c r="G7" s="33">
        <v>1</v>
      </c>
      <c r="H7" s="33"/>
      <c r="I7" s="33"/>
      <c r="J7" s="33"/>
      <c r="K7" s="33"/>
      <c r="L7" s="33"/>
      <c r="M7" s="33"/>
      <c r="N7" s="33"/>
      <c r="O7" s="58"/>
      <c r="P7" s="62"/>
      <c r="Q7" s="33"/>
      <c r="R7" s="33"/>
      <c r="S7" s="33">
        <v>1</v>
      </c>
      <c r="T7" s="33">
        <v>1</v>
      </c>
      <c r="U7" s="33"/>
      <c r="V7" s="33"/>
      <c r="W7" s="33"/>
      <c r="X7" s="33"/>
      <c r="Y7" s="58"/>
      <c r="Z7" s="55">
        <v>1</v>
      </c>
      <c r="AA7" s="6">
        <v>1</v>
      </c>
      <c r="AB7" s="6">
        <v>1</v>
      </c>
      <c r="AC7" s="6"/>
      <c r="AD7" s="6">
        <v>1</v>
      </c>
      <c r="AE7" s="6"/>
      <c r="AF7" s="6"/>
      <c r="AG7" s="6"/>
      <c r="AH7" s="6"/>
      <c r="AI7" s="6"/>
      <c r="AJ7" s="6"/>
      <c r="AK7" s="6">
        <v>1</v>
      </c>
      <c r="AL7" s="6"/>
      <c r="AM7" s="6"/>
      <c r="AN7" s="6"/>
      <c r="AO7" s="6"/>
      <c r="AP7" s="6"/>
      <c r="AQ7" s="6"/>
      <c r="AR7" s="6">
        <v>1</v>
      </c>
      <c r="AS7" s="6"/>
      <c r="AT7" s="6"/>
      <c r="AU7" s="6">
        <v>1</v>
      </c>
      <c r="AV7" s="6"/>
      <c r="AW7" s="6"/>
      <c r="AX7" s="6"/>
      <c r="AY7" s="6"/>
      <c r="AZ7" s="6"/>
      <c r="BA7" s="6"/>
      <c r="BB7" s="6">
        <v>1</v>
      </c>
      <c r="BC7" s="6"/>
      <c r="BD7" s="6"/>
      <c r="BE7" s="6"/>
      <c r="BF7" s="6"/>
      <c r="BG7" s="6"/>
      <c r="BH7" s="6"/>
      <c r="BI7" s="6">
        <v>1</v>
      </c>
      <c r="BJ7" s="6">
        <v>1</v>
      </c>
      <c r="BK7" s="6">
        <v>1</v>
      </c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>
        <v>1</v>
      </c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>
        <v>1</v>
      </c>
      <c r="DV7" s="6">
        <v>1</v>
      </c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50"/>
      <c r="FS7" s="55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</row>
    <row r="8" spans="1:257" x14ac:dyDescent="0.2">
      <c r="B8" s="38" t="s">
        <v>1528</v>
      </c>
      <c r="C8" s="32">
        <v>3</v>
      </c>
      <c r="D8" s="24" t="s">
        <v>1575</v>
      </c>
      <c r="E8" s="24">
        <f>F8+SUM(G8:Y8)</f>
        <v>19</v>
      </c>
      <c r="F8" s="31">
        <f>SUM(Z8:IX8)</f>
        <v>14</v>
      </c>
      <c r="G8" s="33">
        <v>1</v>
      </c>
      <c r="H8" s="33">
        <v>1</v>
      </c>
      <c r="I8" s="33">
        <v>1</v>
      </c>
      <c r="J8" s="33"/>
      <c r="K8" s="33"/>
      <c r="L8" s="33"/>
      <c r="M8" s="33"/>
      <c r="N8" s="33">
        <v>1</v>
      </c>
      <c r="O8" s="58"/>
      <c r="P8" s="62"/>
      <c r="Q8" s="33"/>
      <c r="R8" s="33"/>
      <c r="S8" s="33"/>
      <c r="T8" s="33"/>
      <c r="U8" s="33"/>
      <c r="V8" s="33">
        <v>1</v>
      </c>
      <c r="W8" s="33"/>
      <c r="X8" s="33"/>
      <c r="Y8" s="58"/>
      <c r="Z8" s="55">
        <v>1</v>
      </c>
      <c r="AA8" s="6"/>
      <c r="AB8" s="6"/>
      <c r="AC8" s="6"/>
      <c r="AD8" s="6">
        <v>1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>
        <v>1</v>
      </c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>
        <v>1</v>
      </c>
      <c r="CA8" s="6"/>
      <c r="CB8" s="6">
        <v>1</v>
      </c>
      <c r="CC8" s="6"/>
      <c r="CD8" s="6"/>
      <c r="CE8" s="6"/>
      <c r="CF8" s="6"/>
      <c r="CG8" s="6"/>
      <c r="CH8" s="6"/>
      <c r="CI8" s="6"/>
      <c r="CJ8" s="6">
        <v>1</v>
      </c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>
        <v>1</v>
      </c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>
        <v>1</v>
      </c>
      <c r="DV8" s="6">
        <v>2</v>
      </c>
      <c r="DW8" s="6"/>
      <c r="DX8" s="6"/>
      <c r="DY8" s="6"/>
      <c r="DZ8" s="6">
        <v>1</v>
      </c>
      <c r="EA8" s="6"/>
      <c r="EB8" s="6"/>
      <c r="EC8" s="6"/>
      <c r="ED8" s="6"/>
      <c r="EE8" s="6"/>
      <c r="EF8" s="6"/>
      <c r="EG8" s="6"/>
      <c r="EH8" s="6"/>
      <c r="EI8" s="6"/>
      <c r="EJ8" s="6">
        <v>1</v>
      </c>
      <c r="EK8" s="6"/>
      <c r="EL8" s="6"/>
      <c r="EM8" s="6"/>
      <c r="EN8" s="6"/>
      <c r="EO8" s="6"/>
      <c r="EP8" s="6"/>
      <c r="EQ8" s="6">
        <v>1</v>
      </c>
      <c r="ER8" s="6"/>
      <c r="ES8" s="6"/>
      <c r="ET8" s="6"/>
      <c r="EU8" s="6">
        <v>1</v>
      </c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50"/>
      <c r="FS8" s="55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</row>
    <row r="9" spans="1:257" x14ac:dyDescent="0.2">
      <c r="B9" s="38" t="s">
        <v>1528</v>
      </c>
      <c r="C9" s="32">
        <v>4</v>
      </c>
      <c r="D9" s="66" t="s">
        <v>1527</v>
      </c>
      <c r="E9" s="24">
        <f>F9+SUM(G9:Y9)</f>
        <v>3</v>
      </c>
      <c r="F9" s="31">
        <f>SUM(Z9:IX9)</f>
        <v>0</v>
      </c>
      <c r="G9" s="33">
        <v>1</v>
      </c>
      <c r="H9" s="33">
        <v>1</v>
      </c>
      <c r="I9" s="33"/>
      <c r="J9" s="33">
        <v>1</v>
      </c>
      <c r="K9" s="33"/>
      <c r="L9" s="33"/>
      <c r="M9" s="33"/>
      <c r="N9" s="33"/>
      <c r="O9" s="58"/>
      <c r="P9" s="62"/>
      <c r="Q9" s="33"/>
      <c r="R9" s="33"/>
      <c r="S9" s="33"/>
      <c r="T9" s="33"/>
      <c r="U9" s="33"/>
      <c r="V9" s="33"/>
      <c r="W9" s="33"/>
      <c r="X9" s="33"/>
      <c r="Y9" s="58"/>
      <c r="Z9" s="5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50"/>
      <c r="FS9" s="55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</row>
    <row r="10" spans="1:257" x14ac:dyDescent="0.2">
      <c r="B10" s="38" t="s">
        <v>1528</v>
      </c>
      <c r="C10" s="32">
        <v>5</v>
      </c>
      <c r="D10" s="24" t="s">
        <v>1003</v>
      </c>
      <c r="E10" s="24">
        <f>F10+SUM(G10:Y10)</f>
        <v>22</v>
      </c>
      <c r="F10" s="31">
        <f>SUM(Z10:IX10)</f>
        <v>13</v>
      </c>
      <c r="G10" s="33">
        <v>1</v>
      </c>
      <c r="H10" s="33">
        <v>1</v>
      </c>
      <c r="I10" s="33"/>
      <c r="J10" s="33">
        <v>1</v>
      </c>
      <c r="K10" s="33"/>
      <c r="L10" s="33"/>
      <c r="M10" s="33"/>
      <c r="N10" s="33"/>
      <c r="O10" s="58"/>
      <c r="P10" s="62">
        <v>1</v>
      </c>
      <c r="Q10" s="33">
        <v>1</v>
      </c>
      <c r="R10" s="33">
        <v>1</v>
      </c>
      <c r="S10" s="33">
        <v>1</v>
      </c>
      <c r="T10" s="33">
        <v>1</v>
      </c>
      <c r="U10" s="33"/>
      <c r="V10" s="33"/>
      <c r="W10" s="33">
        <v>1</v>
      </c>
      <c r="X10" s="33"/>
      <c r="Y10" s="58"/>
      <c r="Z10" s="55"/>
      <c r="AA10" s="6"/>
      <c r="AB10" s="6"/>
      <c r="AC10" s="6"/>
      <c r="AD10" s="6"/>
      <c r="AE10" s="6"/>
      <c r="AF10" s="6">
        <v>1</v>
      </c>
      <c r="AG10" s="6"/>
      <c r="AH10" s="6"/>
      <c r="AI10" s="6"/>
      <c r="AJ10" s="6"/>
      <c r="AK10" s="6"/>
      <c r="AL10" s="6"/>
      <c r="AM10" s="6"/>
      <c r="AN10" s="6"/>
      <c r="AO10" s="6"/>
      <c r="AP10" s="6">
        <v>1</v>
      </c>
      <c r="AQ10" s="6"/>
      <c r="AR10" s="6">
        <v>1</v>
      </c>
      <c r="AS10" s="6"/>
      <c r="AT10" s="6"/>
      <c r="AU10" s="6">
        <v>1</v>
      </c>
      <c r="AV10" s="6"/>
      <c r="AW10" s="6"/>
      <c r="AX10" s="6">
        <v>1</v>
      </c>
      <c r="AY10" s="6">
        <v>1</v>
      </c>
      <c r="AZ10" s="6"/>
      <c r="BA10" s="6"/>
      <c r="BB10" s="6"/>
      <c r="BC10" s="6"/>
      <c r="BD10" s="6"/>
      <c r="BE10" s="6">
        <v>1</v>
      </c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>
        <v>5</v>
      </c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>
        <v>1</v>
      </c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50"/>
      <c r="FS10" s="55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</row>
    <row r="11" spans="1:257" x14ac:dyDescent="0.2">
      <c r="B11" s="38" t="s">
        <v>1529</v>
      </c>
      <c r="C11" s="32">
        <v>6</v>
      </c>
      <c r="D11" s="66" t="s">
        <v>486</v>
      </c>
      <c r="E11" s="24">
        <f>F11+SUM(G11:Y11)</f>
        <v>9</v>
      </c>
      <c r="F11" s="31">
        <f>SUM(Z11:IX11)</f>
        <v>5</v>
      </c>
      <c r="G11" s="33"/>
      <c r="H11" s="33">
        <v>1</v>
      </c>
      <c r="I11" s="33"/>
      <c r="J11" s="33"/>
      <c r="K11" s="33"/>
      <c r="L11" s="33"/>
      <c r="M11" s="33">
        <v>1</v>
      </c>
      <c r="N11" s="33">
        <v>1</v>
      </c>
      <c r="O11" s="58"/>
      <c r="P11" s="62">
        <v>1</v>
      </c>
      <c r="Q11" s="33"/>
      <c r="R11" s="33"/>
      <c r="S11" s="33"/>
      <c r="T11" s="33"/>
      <c r="U11" s="33"/>
      <c r="V11" s="33"/>
      <c r="W11" s="33"/>
      <c r="X11" s="33"/>
      <c r="Y11" s="58"/>
      <c r="Z11" s="55"/>
      <c r="AA11" s="6"/>
      <c r="AB11" s="6">
        <v>1</v>
      </c>
      <c r="AC11" s="6"/>
      <c r="AD11" s="6"/>
      <c r="AE11" s="6"/>
      <c r="AF11" s="6"/>
      <c r="AG11" s="6"/>
      <c r="AH11" s="6"/>
      <c r="AI11" s="6"/>
      <c r="AJ11" s="6">
        <v>1</v>
      </c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>
        <v>1</v>
      </c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>
        <v>1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>
        <v>1</v>
      </c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50"/>
      <c r="FS11" s="55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</row>
    <row r="12" spans="1:257" x14ac:dyDescent="0.2">
      <c r="B12" s="38" t="s">
        <v>1529</v>
      </c>
      <c r="C12" s="32">
        <v>7</v>
      </c>
      <c r="D12" s="66" t="s">
        <v>1588</v>
      </c>
      <c r="E12" s="24">
        <f>F12+SUM(G12:Y12)</f>
        <v>1</v>
      </c>
      <c r="F12" s="31">
        <f>SUM(Z12:IX12)</f>
        <v>0</v>
      </c>
      <c r="G12" s="33"/>
      <c r="H12" s="33">
        <v>1</v>
      </c>
      <c r="I12" s="33"/>
      <c r="J12" s="33"/>
      <c r="K12" s="33"/>
      <c r="L12" s="33"/>
      <c r="M12" s="33"/>
      <c r="N12" s="33"/>
      <c r="O12" s="58"/>
      <c r="P12" s="62"/>
      <c r="Q12" s="33"/>
      <c r="R12" s="33"/>
      <c r="S12" s="33"/>
      <c r="T12" s="33"/>
      <c r="U12" s="33"/>
      <c r="V12" s="33"/>
      <c r="W12" s="33"/>
      <c r="X12" s="33"/>
      <c r="Y12" s="58"/>
      <c r="Z12" s="55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50"/>
      <c r="FS12" s="55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</row>
    <row r="13" spans="1:257" x14ac:dyDescent="0.2">
      <c r="B13" s="38" t="s">
        <v>1529</v>
      </c>
      <c r="C13" s="32">
        <v>8</v>
      </c>
      <c r="D13" s="24" t="s">
        <v>463</v>
      </c>
      <c r="E13" s="24">
        <f>F13+SUM(G13:Y13)</f>
        <v>43</v>
      </c>
      <c r="F13" s="31">
        <f>SUM(Z13:IX13)</f>
        <v>37</v>
      </c>
      <c r="G13" s="33"/>
      <c r="H13" s="33">
        <v>1</v>
      </c>
      <c r="I13" s="33"/>
      <c r="J13" s="33"/>
      <c r="K13" s="33"/>
      <c r="L13" s="33"/>
      <c r="M13" s="33"/>
      <c r="N13" s="33"/>
      <c r="O13" s="58"/>
      <c r="P13" s="62">
        <v>1</v>
      </c>
      <c r="Q13" s="33"/>
      <c r="R13" s="33">
        <v>1</v>
      </c>
      <c r="S13" s="33">
        <v>1</v>
      </c>
      <c r="T13" s="33">
        <v>1</v>
      </c>
      <c r="U13" s="33">
        <v>1</v>
      </c>
      <c r="V13" s="33"/>
      <c r="W13" s="33"/>
      <c r="X13" s="33"/>
      <c r="Y13" s="58"/>
      <c r="Z13" s="55">
        <v>1</v>
      </c>
      <c r="AA13" s="6">
        <v>1</v>
      </c>
      <c r="AB13" s="6"/>
      <c r="AC13" s="6"/>
      <c r="AD13" s="6"/>
      <c r="AE13" s="6">
        <v>1</v>
      </c>
      <c r="AF13" s="6">
        <v>1</v>
      </c>
      <c r="AG13" s="6">
        <v>1</v>
      </c>
      <c r="AH13" s="6"/>
      <c r="AI13" s="6">
        <v>1</v>
      </c>
      <c r="AJ13" s="6">
        <v>1</v>
      </c>
      <c r="AK13" s="6">
        <v>1</v>
      </c>
      <c r="AL13" s="6"/>
      <c r="AM13" s="6"/>
      <c r="AN13" s="6"/>
      <c r="AO13" s="6"/>
      <c r="AP13" s="6"/>
      <c r="AQ13" s="6">
        <v>1</v>
      </c>
      <c r="AR13" s="6"/>
      <c r="AS13" s="6">
        <v>1</v>
      </c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>
        <v>1</v>
      </c>
      <c r="BH13" s="6">
        <v>1</v>
      </c>
      <c r="BI13" s="6"/>
      <c r="BJ13" s="6">
        <v>1</v>
      </c>
      <c r="BK13" s="6"/>
      <c r="BL13" s="6">
        <v>1</v>
      </c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>
        <v>1</v>
      </c>
      <c r="BX13" s="6"/>
      <c r="BY13" s="6"/>
      <c r="BZ13" s="6">
        <v>1</v>
      </c>
      <c r="CA13" s="6"/>
      <c r="CB13" s="6">
        <v>1</v>
      </c>
      <c r="CC13" s="6"/>
      <c r="CD13" s="6"/>
      <c r="CE13" s="6"/>
      <c r="CF13" s="6"/>
      <c r="CG13" s="6"/>
      <c r="CH13" s="6"/>
      <c r="CI13" s="6"/>
      <c r="CJ13" s="6">
        <v>1</v>
      </c>
      <c r="CK13" s="6">
        <v>1</v>
      </c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>
        <v>1</v>
      </c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>
        <v>1</v>
      </c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>
        <v>1</v>
      </c>
      <c r="EY13" s="6"/>
      <c r="EZ13" s="6"/>
      <c r="FA13" s="6"/>
      <c r="FB13" s="6"/>
      <c r="FC13" s="6"/>
      <c r="FD13" s="6"/>
      <c r="FE13" s="6"/>
      <c r="FF13" s="6"/>
      <c r="FG13" s="6">
        <v>1</v>
      </c>
      <c r="FH13" s="6"/>
      <c r="FI13" s="6"/>
      <c r="FJ13" s="6"/>
      <c r="FK13" s="6"/>
      <c r="FL13" s="6"/>
      <c r="FM13" s="6">
        <v>1</v>
      </c>
      <c r="FN13" s="6"/>
      <c r="FO13" s="6"/>
      <c r="FP13" s="6"/>
      <c r="FQ13" s="6"/>
      <c r="FR13" s="50"/>
      <c r="FS13" s="55">
        <v>1</v>
      </c>
      <c r="FT13" s="6"/>
      <c r="FU13" s="6"/>
      <c r="FV13" s="6"/>
      <c r="FW13" s="6"/>
      <c r="FX13" s="6"/>
      <c r="FY13" s="6"/>
      <c r="FZ13" s="6"/>
      <c r="GA13" s="6">
        <v>1</v>
      </c>
      <c r="GB13" s="6"/>
      <c r="GC13" s="6">
        <v>1</v>
      </c>
      <c r="GD13" s="6"/>
      <c r="GE13" s="6"/>
      <c r="GF13" s="6"/>
      <c r="GG13" s="6"/>
      <c r="GH13" s="6"/>
      <c r="GI13" s="6"/>
      <c r="GJ13" s="6">
        <v>1</v>
      </c>
      <c r="GK13" s="6"/>
      <c r="GL13" s="6"/>
      <c r="GM13" s="6">
        <v>1</v>
      </c>
      <c r="GN13" s="6"/>
      <c r="GO13" s="6"/>
      <c r="GP13" s="6"/>
      <c r="GQ13" s="6">
        <v>1</v>
      </c>
      <c r="GR13" s="6"/>
      <c r="GS13" s="6"/>
      <c r="GT13" s="6"/>
      <c r="GU13" s="6"/>
      <c r="GV13" s="6"/>
      <c r="GW13" s="6">
        <v>1</v>
      </c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>
        <v>1</v>
      </c>
      <c r="HQ13" s="6">
        <v>1</v>
      </c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>
        <v>1</v>
      </c>
      <c r="IJ13" s="6"/>
      <c r="IK13" s="6"/>
      <c r="IL13" s="6"/>
      <c r="IM13" s="6"/>
      <c r="IN13" s="6">
        <v>1</v>
      </c>
      <c r="IO13" s="6"/>
      <c r="IP13" s="6"/>
      <c r="IQ13" s="6"/>
      <c r="IR13" s="6"/>
      <c r="IS13" s="6">
        <v>1</v>
      </c>
      <c r="IT13" s="6"/>
      <c r="IU13" s="6"/>
      <c r="IV13" s="6"/>
      <c r="IW13" s="6">
        <v>1</v>
      </c>
    </row>
    <row r="14" spans="1:257" x14ac:dyDescent="0.2">
      <c r="B14" s="38" t="s">
        <v>1529</v>
      </c>
      <c r="C14" s="32">
        <v>9</v>
      </c>
      <c r="D14" s="24" t="s">
        <v>853</v>
      </c>
      <c r="E14" s="24">
        <f>F14+SUM(G14:Y14)</f>
        <v>8</v>
      </c>
      <c r="F14" s="31">
        <f>SUM(Z14:IX14)</f>
        <v>6</v>
      </c>
      <c r="G14" s="33"/>
      <c r="H14" s="33">
        <v>1</v>
      </c>
      <c r="I14" s="33">
        <v>1</v>
      </c>
      <c r="J14" s="33"/>
      <c r="K14" s="33"/>
      <c r="L14" s="33"/>
      <c r="M14" s="33"/>
      <c r="N14" s="33"/>
      <c r="O14" s="58"/>
      <c r="P14" s="62"/>
      <c r="Q14" s="33"/>
      <c r="R14" s="33"/>
      <c r="S14" s="33"/>
      <c r="T14" s="33"/>
      <c r="U14" s="33"/>
      <c r="V14" s="33"/>
      <c r="W14" s="33"/>
      <c r="X14" s="33"/>
      <c r="Y14" s="58"/>
      <c r="Z14" s="55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>
        <v>1</v>
      </c>
      <c r="CI14" s="6"/>
      <c r="CJ14" s="6"/>
      <c r="CK14" s="6"/>
      <c r="CL14" s="6">
        <v>1</v>
      </c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>
        <v>1</v>
      </c>
      <c r="EB14" s="6">
        <v>1</v>
      </c>
      <c r="EC14" s="6">
        <v>1</v>
      </c>
      <c r="ED14" s="6">
        <v>1</v>
      </c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50"/>
      <c r="FS14" s="55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</row>
    <row r="15" spans="1:257" x14ac:dyDescent="0.2">
      <c r="B15" s="38" t="s">
        <v>1530</v>
      </c>
      <c r="C15" s="32">
        <v>10</v>
      </c>
      <c r="D15" s="24" t="s">
        <v>484</v>
      </c>
      <c r="E15" s="24">
        <f>F15+SUM(G15:Y15)</f>
        <v>33</v>
      </c>
      <c r="F15" s="31">
        <f>SUM(Z15:IX15)</f>
        <v>29</v>
      </c>
      <c r="G15" s="33"/>
      <c r="H15" s="33"/>
      <c r="I15" s="33">
        <v>1</v>
      </c>
      <c r="J15" s="33"/>
      <c r="K15" s="33"/>
      <c r="L15" s="33"/>
      <c r="M15" s="33"/>
      <c r="N15" s="33"/>
      <c r="O15" s="58"/>
      <c r="P15" s="62">
        <v>1</v>
      </c>
      <c r="Q15" s="33"/>
      <c r="R15" s="33">
        <v>1</v>
      </c>
      <c r="S15" s="33"/>
      <c r="T15" s="33"/>
      <c r="U15" s="33"/>
      <c r="V15" s="33"/>
      <c r="W15" s="33"/>
      <c r="X15" s="33">
        <v>1</v>
      </c>
      <c r="Y15" s="58"/>
      <c r="Z15" s="55">
        <v>1</v>
      </c>
      <c r="AA15" s="6">
        <v>1</v>
      </c>
      <c r="AB15" s="6">
        <v>1</v>
      </c>
      <c r="AC15" s="6"/>
      <c r="AD15" s="6">
        <v>1</v>
      </c>
      <c r="AE15" s="6"/>
      <c r="AF15" s="6">
        <v>1</v>
      </c>
      <c r="AG15" s="6">
        <v>1</v>
      </c>
      <c r="AH15" s="6"/>
      <c r="AI15" s="6"/>
      <c r="AJ15" s="6"/>
      <c r="AK15" s="6">
        <v>1</v>
      </c>
      <c r="AL15" s="6">
        <v>1</v>
      </c>
      <c r="AM15" s="6"/>
      <c r="AN15" s="6"/>
      <c r="AO15" s="6"/>
      <c r="AP15" s="6">
        <v>1</v>
      </c>
      <c r="AQ15" s="6"/>
      <c r="AR15" s="6"/>
      <c r="AS15" s="6">
        <v>1</v>
      </c>
      <c r="AT15" s="6"/>
      <c r="AU15" s="6"/>
      <c r="AV15" s="6">
        <v>1</v>
      </c>
      <c r="AW15" s="6">
        <v>1</v>
      </c>
      <c r="AX15" s="6">
        <v>1</v>
      </c>
      <c r="AY15" s="6">
        <v>2</v>
      </c>
      <c r="AZ15" s="6">
        <v>1</v>
      </c>
      <c r="BA15" s="6">
        <v>1</v>
      </c>
      <c r="BB15" s="6">
        <v>1</v>
      </c>
      <c r="BC15" s="6"/>
      <c r="BD15" s="6">
        <v>1</v>
      </c>
      <c r="BE15" s="6">
        <v>1</v>
      </c>
      <c r="BF15" s="6"/>
      <c r="BG15" s="6">
        <v>1</v>
      </c>
      <c r="BH15" s="6">
        <v>1</v>
      </c>
      <c r="BI15" s="6">
        <v>1</v>
      </c>
      <c r="BJ15" s="6">
        <v>1</v>
      </c>
      <c r="BK15" s="6">
        <v>1</v>
      </c>
      <c r="BL15" s="6">
        <v>1</v>
      </c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>
        <v>1</v>
      </c>
      <c r="BX15" s="6"/>
      <c r="BY15" s="6"/>
      <c r="BZ15" s="6"/>
      <c r="CA15" s="6"/>
      <c r="CB15" s="6">
        <v>1</v>
      </c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>
        <v>1</v>
      </c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50"/>
      <c r="FS15" s="55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</row>
    <row r="16" spans="1:257" x14ac:dyDescent="0.2">
      <c r="B16" s="38" t="s">
        <v>1530</v>
      </c>
      <c r="C16" s="32">
        <v>11</v>
      </c>
      <c r="D16" s="24" t="s">
        <v>1288</v>
      </c>
      <c r="E16" s="24">
        <f>F16+SUM(G16:Y16)</f>
        <v>2</v>
      </c>
      <c r="F16" s="31">
        <f>SUM(Z16:IX16)</f>
        <v>1</v>
      </c>
      <c r="G16" s="33"/>
      <c r="H16" s="33"/>
      <c r="I16" s="33">
        <v>1</v>
      </c>
      <c r="J16" s="33"/>
      <c r="K16" s="33"/>
      <c r="L16" s="33"/>
      <c r="M16" s="33"/>
      <c r="N16" s="33"/>
      <c r="O16" s="58"/>
      <c r="P16" s="62"/>
      <c r="Q16" s="33"/>
      <c r="R16" s="33"/>
      <c r="S16" s="33"/>
      <c r="T16" s="33"/>
      <c r="U16" s="33"/>
      <c r="V16" s="33"/>
      <c r="W16" s="33"/>
      <c r="X16" s="31"/>
      <c r="Y16" s="59"/>
      <c r="Z16" s="5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>
        <v>1</v>
      </c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50"/>
      <c r="FS16" s="55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</row>
    <row r="17" spans="1:257" x14ac:dyDescent="0.2">
      <c r="A17" t="s">
        <v>1499</v>
      </c>
      <c r="B17" s="41" t="s">
        <v>1531</v>
      </c>
      <c r="C17" s="32">
        <v>12</v>
      </c>
      <c r="D17" s="36" t="s">
        <v>759</v>
      </c>
      <c r="E17" s="24">
        <f>F17+SUM(G17:Y17)</f>
        <v>69</v>
      </c>
      <c r="F17" s="31">
        <f>SUM(Z17:IX17)</f>
        <v>64</v>
      </c>
      <c r="G17" s="47"/>
      <c r="H17" s="47"/>
      <c r="I17" s="47"/>
      <c r="J17" s="33"/>
      <c r="K17" s="47"/>
      <c r="L17" s="47"/>
      <c r="M17" s="47"/>
      <c r="N17" s="47"/>
      <c r="O17" s="60"/>
      <c r="P17" s="63">
        <v>1</v>
      </c>
      <c r="Q17" s="47"/>
      <c r="R17" s="47">
        <v>1</v>
      </c>
      <c r="S17" s="47"/>
      <c r="T17" s="47"/>
      <c r="U17" s="47">
        <v>1</v>
      </c>
      <c r="V17" s="47"/>
      <c r="W17" s="47">
        <v>1</v>
      </c>
      <c r="X17" s="47"/>
      <c r="Y17" s="60">
        <v>1</v>
      </c>
      <c r="Z17" s="56"/>
      <c r="AA17" s="37">
        <v>1</v>
      </c>
      <c r="AB17" s="37">
        <v>1</v>
      </c>
      <c r="AC17" s="37">
        <v>1</v>
      </c>
      <c r="AD17" s="37"/>
      <c r="AE17" s="37"/>
      <c r="AF17" s="37"/>
      <c r="AG17" s="37"/>
      <c r="AH17" s="37"/>
      <c r="AI17" s="37"/>
      <c r="AJ17" s="37"/>
      <c r="AK17" s="37"/>
      <c r="AL17" s="37"/>
      <c r="AM17" s="37">
        <v>1</v>
      </c>
      <c r="AN17" s="37">
        <v>1</v>
      </c>
      <c r="AO17" s="37"/>
      <c r="AP17" s="37">
        <v>1</v>
      </c>
      <c r="AQ17" s="37"/>
      <c r="AR17" s="37">
        <v>1</v>
      </c>
      <c r="AS17" s="37">
        <v>1</v>
      </c>
      <c r="AT17" s="37">
        <v>1</v>
      </c>
      <c r="AU17" s="37"/>
      <c r="AV17" s="37">
        <v>1</v>
      </c>
      <c r="AW17" s="37">
        <v>1</v>
      </c>
      <c r="AX17" s="37">
        <v>1</v>
      </c>
      <c r="AY17" s="37">
        <v>1</v>
      </c>
      <c r="AZ17" s="37">
        <v>1</v>
      </c>
      <c r="BA17" s="37"/>
      <c r="BB17" s="37"/>
      <c r="BC17" s="37">
        <v>1</v>
      </c>
      <c r="BD17" s="37">
        <v>1</v>
      </c>
      <c r="BE17" s="37"/>
      <c r="BF17" s="37">
        <v>2</v>
      </c>
      <c r="BG17" s="37">
        <v>1</v>
      </c>
      <c r="BH17" s="37">
        <v>1</v>
      </c>
      <c r="BI17" s="37"/>
      <c r="BJ17" s="37"/>
      <c r="BK17" s="37"/>
      <c r="BL17" s="37"/>
      <c r="BM17" s="37"/>
      <c r="BN17" s="37">
        <v>1</v>
      </c>
      <c r="BO17" s="37"/>
      <c r="BP17" s="37"/>
      <c r="BQ17" s="37"/>
      <c r="BR17" s="37"/>
      <c r="BS17" s="37"/>
      <c r="BT17" s="37">
        <v>1</v>
      </c>
      <c r="BU17" s="37"/>
      <c r="BV17" s="37"/>
      <c r="BW17" s="37">
        <v>2</v>
      </c>
      <c r="BX17" s="37">
        <v>2</v>
      </c>
      <c r="BY17" s="37">
        <v>1</v>
      </c>
      <c r="BZ17" s="37">
        <v>1</v>
      </c>
      <c r="CA17" s="37">
        <v>1</v>
      </c>
      <c r="CB17" s="37">
        <v>2</v>
      </c>
      <c r="CC17" s="37">
        <v>1</v>
      </c>
      <c r="CD17" s="37">
        <v>1</v>
      </c>
      <c r="CE17" s="37">
        <v>1</v>
      </c>
      <c r="CF17" s="37">
        <v>1</v>
      </c>
      <c r="CG17" s="37"/>
      <c r="CH17" s="37"/>
      <c r="CI17" s="37">
        <v>1</v>
      </c>
      <c r="CJ17" s="37">
        <v>1</v>
      </c>
      <c r="CK17" s="37"/>
      <c r="CL17" s="37"/>
      <c r="CM17" s="37"/>
      <c r="CN17" s="37">
        <v>1</v>
      </c>
      <c r="CO17" s="37"/>
      <c r="CP17" s="37">
        <v>1</v>
      </c>
      <c r="CQ17" s="37">
        <v>3</v>
      </c>
      <c r="CR17" s="37">
        <v>3</v>
      </c>
      <c r="CS17" s="37"/>
      <c r="CT17" s="37"/>
      <c r="CU17" s="37"/>
      <c r="CV17" s="37"/>
      <c r="CW17" s="37"/>
      <c r="CX17" s="37"/>
      <c r="CY17" s="37"/>
      <c r="CZ17" s="37"/>
      <c r="DA17" s="37">
        <v>1</v>
      </c>
      <c r="DB17" s="37"/>
      <c r="DC17" s="37">
        <v>2</v>
      </c>
      <c r="DD17" s="37"/>
      <c r="DE17" s="37"/>
      <c r="DF17" s="37">
        <v>1</v>
      </c>
      <c r="DG17" s="37"/>
      <c r="DH17" s="37"/>
      <c r="DI17" s="37"/>
      <c r="DJ17" s="37"/>
      <c r="DK17" s="37"/>
      <c r="DL17" s="37">
        <v>1</v>
      </c>
      <c r="DM17" s="37"/>
      <c r="DN17" s="37">
        <v>6</v>
      </c>
      <c r="DO17" s="37"/>
      <c r="DP17" s="37"/>
      <c r="DQ17" s="37"/>
      <c r="DR17" s="37"/>
      <c r="DS17" s="37"/>
      <c r="DT17" s="37">
        <v>1</v>
      </c>
      <c r="DU17" s="37"/>
      <c r="DV17" s="37">
        <v>1</v>
      </c>
      <c r="DW17" s="37">
        <v>1</v>
      </c>
      <c r="DX17" s="37"/>
      <c r="DY17" s="37"/>
      <c r="DZ17" s="37">
        <v>2</v>
      </c>
      <c r="EA17" s="37"/>
      <c r="EB17" s="37"/>
      <c r="EC17" s="37"/>
      <c r="ED17" s="37"/>
      <c r="EE17" s="37"/>
      <c r="EF17" s="37"/>
      <c r="EG17" s="37"/>
      <c r="EH17" s="37">
        <v>1</v>
      </c>
      <c r="EI17" s="37"/>
      <c r="EJ17" s="37"/>
      <c r="EK17" s="37"/>
      <c r="EL17" s="37"/>
      <c r="EM17" s="37"/>
      <c r="EN17" s="37"/>
      <c r="EO17" s="37"/>
      <c r="EP17" s="37"/>
      <c r="EQ17" s="37">
        <v>1</v>
      </c>
      <c r="ER17" s="37"/>
      <c r="ES17" s="37"/>
      <c r="ET17" s="37"/>
      <c r="EU17" s="37"/>
      <c r="EV17" s="37"/>
      <c r="EW17" s="37"/>
      <c r="EX17" s="37">
        <v>1</v>
      </c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51"/>
      <c r="FS17" s="56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</row>
    <row r="18" spans="1:257" x14ac:dyDescent="0.2">
      <c r="B18" s="41" t="s">
        <v>1532</v>
      </c>
      <c r="C18" s="32">
        <v>13</v>
      </c>
      <c r="D18" s="24" t="s">
        <v>1009</v>
      </c>
      <c r="E18" s="24">
        <f>F18+SUM(G18:Y18)</f>
        <v>37</v>
      </c>
      <c r="F18" s="31">
        <f>SUM(Z18:IX18)</f>
        <v>32</v>
      </c>
      <c r="G18" s="33"/>
      <c r="H18" s="33"/>
      <c r="I18" s="33"/>
      <c r="J18" s="33"/>
      <c r="K18" s="33"/>
      <c r="L18" s="33"/>
      <c r="M18" s="33"/>
      <c r="N18" s="33"/>
      <c r="O18" s="58"/>
      <c r="P18" s="62"/>
      <c r="Q18" s="33">
        <v>1</v>
      </c>
      <c r="R18" s="33">
        <v>1</v>
      </c>
      <c r="S18" s="33">
        <v>1</v>
      </c>
      <c r="T18" s="33"/>
      <c r="U18" s="33">
        <v>1</v>
      </c>
      <c r="V18" s="33">
        <v>1</v>
      </c>
      <c r="W18" s="33"/>
      <c r="X18" s="33"/>
      <c r="Y18" s="58"/>
      <c r="Z18" s="55">
        <v>1</v>
      </c>
      <c r="AA18" s="6">
        <v>1</v>
      </c>
      <c r="AB18" s="6">
        <v>1</v>
      </c>
      <c r="AC18" s="6"/>
      <c r="AD18" s="6">
        <v>1</v>
      </c>
      <c r="AE18" s="6">
        <v>1</v>
      </c>
      <c r="AF18" s="6"/>
      <c r="AG18" s="6"/>
      <c r="AH18" s="6"/>
      <c r="AI18" s="6"/>
      <c r="AJ18" s="6">
        <v>1</v>
      </c>
      <c r="AK18" s="6"/>
      <c r="AL18" s="6"/>
      <c r="AM18" s="6"/>
      <c r="AN18" s="6"/>
      <c r="AO18" s="6"/>
      <c r="AP18" s="6">
        <v>1</v>
      </c>
      <c r="AQ18" s="6"/>
      <c r="AR18" s="6"/>
      <c r="AS18" s="6"/>
      <c r="AT18" s="6">
        <v>2</v>
      </c>
      <c r="AU18" s="6">
        <v>1</v>
      </c>
      <c r="AV18" s="6"/>
      <c r="AW18" s="6"/>
      <c r="AX18" s="6"/>
      <c r="AY18" s="6"/>
      <c r="AZ18" s="6"/>
      <c r="BA18" s="6"/>
      <c r="BB18" s="6"/>
      <c r="BC18" s="6">
        <v>1</v>
      </c>
      <c r="BD18" s="6">
        <v>1</v>
      </c>
      <c r="BE18" s="6"/>
      <c r="BF18" s="6"/>
      <c r="BG18" s="6">
        <v>1</v>
      </c>
      <c r="BH18" s="6">
        <v>3</v>
      </c>
      <c r="BI18" s="6"/>
      <c r="BJ18" s="6">
        <v>1</v>
      </c>
      <c r="BK18" s="6"/>
      <c r="BL18" s="6"/>
      <c r="BM18" s="6"/>
      <c r="BN18" s="6"/>
      <c r="BO18" s="6">
        <v>1</v>
      </c>
      <c r="BP18" s="6"/>
      <c r="BQ18" s="6">
        <v>1</v>
      </c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>
        <v>1</v>
      </c>
      <c r="CD18" s="6"/>
      <c r="CE18" s="6"/>
      <c r="CF18" s="6"/>
      <c r="CG18" s="6"/>
      <c r="CH18" s="6"/>
      <c r="CI18" s="6"/>
      <c r="CJ18" s="6"/>
      <c r="CK18" s="6">
        <v>2</v>
      </c>
      <c r="CL18" s="6"/>
      <c r="CM18" s="6"/>
      <c r="CN18" s="6">
        <v>4</v>
      </c>
      <c r="CO18" s="6"/>
      <c r="CP18" s="6"/>
      <c r="CQ18" s="6"/>
      <c r="CR18" s="6"/>
      <c r="CS18" s="6">
        <v>1</v>
      </c>
      <c r="CT18" s="6"/>
      <c r="CU18" s="6"/>
      <c r="CV18" s="6"/>
      <c r="CW18" s="6">
        <v>3</v>
      </c>
      <c r="CX18" s="6"/>
      <c r="CY18" s="6">
        <v>1</v>
      </c>
      <c r="CZ18" s="6"/>
      <c r="DA18" s="6"/>
      <c r="DB18" s="6"/>
      <c r="DC18" s="6"/>
      <c r="DD18" s="6"/>
      <c r="DE18" s="6"/>
      <c r="DF18" s="6"/>
      <c r="DG18" s="6">
        <v>1</v>
      </c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50"/>
      <c r="FS18" s="55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</row>
    <row r="19" spans="1:257" x14ac:dyDescent="0.2">
      <c r="B19" s="41" t="s">
        <v>1532</v>
      </c>
      <c r="C19" s="32">
        <v>14</v>
      </c>
      <c r="D19" s="24" t="s">
        <v>1023</v>
      </c>
      <c r="E19" s="24">
        <f>F19+SUM(G19:Y19)</f>
        <v>14</v>
      </c>
      <c r="F19" s="31">
        <f>SUM(Z19:IX19)</f>
        <v>10</v>
      </c>
      <c r="G19" s="33"/>
      <c r="H19" s="33"/>
      <c r="I19" s="33"/>
      <c r="J19" s="33"/>
      <c r="K19" s="33"/>
      <c r="L19" s="33"/>
      <c r="M19" s="33"/>
      <c r="N19" s="33"/>
      <c r="O19" s="58"/>
      <c r="P19" s="62"/>
      <c r="Q19" s="33">
        <v>1</v>
      </c>
      <c r="R19" s="33"/>
      <c r="S19" s="33">
        <v>1</v>
      </c>
      <c r="T19" s="33"/>
      <c r="U19" s="33">
        <v>1</v>
      </c>
      <c r="V19" s="33">
        <v>1</v>
      </c>
      <c r="W19" s="33"/>
      <c r="X19" s="33"/>
      <c r="Y19" s="58"/>
      <c r="Z19" s="55">
        <v>1</v>
      </c>
      <c r="AA19" s="6"/>
      <c r="AB19" s="6">
        <v>1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>
        <v>1</v>
      </c>
      <c r="AV19" s="6">
        <v>1</v>
      </c>
      <c r="AW19" s="6"/>
      <c r="AX19" s="6"/>
      <c r="AY19" s="6">
        <v>1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>
        <v>1</v>
      </c>
      <c r="BM19" s="6"/>
      <c r="BN19" s="6"/>
      <c r="BO19" s="6"/>
      <c r="BP19" s="6"/>
      <c r="BQ19" s="6"/>
      <c r="BR19" s="6"/>
      <c r="BS19" s="6">
        <v>1</v>
      </c>
      <c r="BT19" s="6"/>
      <c r="BU19" s="6"/>
      <c r="BV19" s="6"/>
      <c r="BW19" s="6"/>
      <c r="BX19" s="6"/>
      <c r="BY19" s="6"/>
      <c r="BZ19" s="6"/>
      <c r="CA19" s="6">
        <v>1</v>
      </c>
      <c r="CB19" s="6"/>
      <c r="CC19" s="6">
        <v>1</v>
      </c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>
        <v>1</v>
      </c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50"/>
      <c r="FS19" s="55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</row>
    <row r="20" spans="1:257" x14ac:dyDescent="0.2">
      <c r="B20" s="41" t="s">
        <v>1533</v>
      </c>
      <c r="C20" s="32">
        <v>15</v>
      </c>
      <c r="D20" s="24" t="s">
        <v>831</v>
      </c>
      <c r="E20" s="24">
        <f>F20+SUM(G20:Y20)</f>
        <v>32</v>
      </c>
      <c r="F20" s="31">
        <f>SUM(Z20:IX20)</f>
        <v>27</v>
      </c>
      <c r="G20" s="33"/>
      <c r="H20" s="33"/>
      <c r="I20" s="33"/>
      <c r="J20" s="33"/>
      <c r="K20" s="33"/>
      <c r="L20" s="33"/>
      <c r="M20" s="33"/>
      <c r="N20" s="33"/>
      <c r="O20" s="58"/>
      <c r="P20" s="62"/>
      <c r="Q20" s="33"/>
      <c r="R20" s="33">
        <v>1</v>
      </c>
      <c r="S20" s="33"/>
      <c r="T20" s="33">
        <v>1</v>
      </c>
      <c r="U20" s="33"/>
      <c r="V20" s="33">
        <v>1</v>
      </c>
      <c r="W20" s="33"/>
      <c r="X20" s="33">
        <v>1</v>
      </c>
      <c r="Y20" s="58">
        <v>1</v>
      </c>
      <c r="Z20" s="55"/>
      <c r="AA20" s="6">
        <v>1</v>
      </c>
      <c r="AB20" s="6"/>
      <c r="AC20" s="6"/>
      <c r="AD20" s="6"/>
      <c r="AE20" s="6"/>
      <c r="AF20" s="6">
        <v>1</v>
      </c>
      <c r="AG20" s="6">
        <v>1</v>
      </c>
      <c r="AH20" s="6"/>
      <c r="AI20" s="6"/>
      <c r="AJ20" s="6"/>
      <c r="AK20" s="6"/>
      <c r="AL20" s="6"/>
      <c r="AM20" s="6"/>
      <c r="AN20" s="6">
        <v>1</v>
      </c>
      <c r="AO20" s="6"/>
      <c r="AP20" s="6"/>
      <c r="AQ20" s="6">
        <v>1</v>
      </c>
      <c r="AR20" s="6"/>
      <c r="AS20" s="6"/>
      <c r="AT20" s="6"/>
      <c r="AU20" s="6">
        <v>1</v>
      </c>
      <c r="AV20" s="6"/>
      <c r="AW20" s="6">
        <v>1</v>
      </c>
      <c r="AX20" s="6">
        <v>1</v>
      </c>
      <c r="AY20" s="6"/>
      <c r="AZ20" s="6">
        <v>1</v>
      </c>
      <c r="BA20" s="6"/>
      <c r="BB20" s="6"/>
      <c r="BC20" s="6"/>
      <c r="BD20" s="6"/>
      <c r="BE20" s="6"/>
      <c r="BF20" s="6"/>
      <c r="BG20" s="6"/>
      <c r="BH20" s="6"/>
      <c r="BI20" s="6"/>
      <c r="BJ20" s="6">
        <v>1</v>
      </c>
      <c r="BK20" s="6"/>
      <c r="BL20" s="6"/>
      <c r="BM20" s="6"/>
      <c r="BN20" s="6"/>
      <c r="BO20" s="6"/>
      <c r="BP20" s="6"/>
      <c r="BQ20" s="6"/>
      <c r="BR20" s="6">
        <v>1</v>
      </c>
      <c r="BS20" s="6">
        <v>1</v>
      </c>
      <c r="BT20" s="6">
        <v>1</v>
      </c>
      <c r="BU20" s="6"/>
      <c r="BV20" s="6"/>
      <c r="BW20" s="6"/>
      <c r="BX20" s="6">
        <v>1</v>
      </c>
      <c r="BY20" s="6"/>
      <c r="BZ20" s="6"/>
      <c r="CA20" s="6"/>
      <c r="CB20" s="6"/>
      <c r="CC20" s="6"/>
      <c r="CD20" s="6">
        <v>1</v>
      </c>
      <c r="CE20" s="6"/>
      <c r="CF20" s="6"/>
      <c r="CG20" s="6"/>
      <c r="CH20" s="6">
        <v>1</v>
      </c>
      <c r="CI20" s="6"/>
      <c r="CJ20" s="6"/>
      <c r="CK20" s="6"/>
      <c r="CL20" s="6"/>
      <c r="CM20" s="6"/>
      <c r="CN20" s="6"/>
      <c r="CO20" s="6"/>
      <c r="CP20" s="6"/>
      <c r="CQ20" s="6">
        <v>1</v>
      </c>
      <c r="CR20" s="6"/>
      <c r="CS20" s="6"/>
      <c r="CT20" s="6"/>
      <c r="CU20" s="6"/>
      <c r="CV20" s="6"/>
      <c r="CW20" s="6"/>
      <c r="CX20" s="6">
        <v>1</v>
      </c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>
        <v>1</v>
      </c>
      <c r="DL20" s="6">
        <v>1</v>
      </c>
      <c r="DM20" s="6"/>
      <c r="DN20" s="6">
        <v>1</v>
      </c>
      <c r="DO20" s="6">
        <v>1</v>
      </c>
      <c r="DP20" s="6"/>
      <c r="DQ20" s="6"/>
      <c r="DR20" s="6"/>
      <c r="DS20" s="6">
        <v>1</v>
      </c>
      <c r="DT20" s="6">
        <v>1</v>
      </c>
      <c r="DU20" s="6">
        <v>1</v>
      </c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>
        <v>1</v>
      </c>
      <c r="EI20" s="6">
        <v>1</v>
      </c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50"/>
      <c r="FS20" s="55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</row>
    <row r="21" spans="1:257" x14ac:dyDescent="0.2">
      <c r="B21" s="41" t="s">
        <v>1534</v>
      </c>
      <c r="C21" s="32">
        <v>16</v>
      </c>
      <c r="D21" s="24" t="s">
        <v>1577</v>
      </c>
      <c r="E21" s="24">
        <f>F21+SUM(G21:Y21)</f>
        <v>37</v>
      </c>
      <c r="F21" s="31">
        <f>SUM(Z21:IX21)</f>
        <v>33</v>
      </c>
      <c r="G21" s="33"/>
      <c r="H21" s="33"/>
      <c r="I21" s="33"/>
      <c r="J21" s="33"/>
      <c r="K21" s="33"/>
      <c r="L21" s="33"/>
      <c r="M21" s="33"/>
      <c r="N21" s="33"/>
      <c r="O21" s="58"/>
      <c r="P21" s="62"/>
      <c r="Q21" s="33"/>
      <c r="R21" s="33"/>
      <c r="S21" s="33"/>
      <c r="T21" s="33"/>
      <c r="U21" s="33">
        <v>1</v>
      </c>
      <c r="V21" s="33">
        <v>1</v>
      </c>
      <c r="W21" s="33">
        <v>1</v>
      </c>
      <c r="X21" s="33">
        <v>1</v>
      </c>
      <c r="Y21" s="58"/>
      <c r="Z21" s="55"/>
      <c r="AA21" s="6">
        <v>1</v>
      </c>
      <c r="AB21" s="6">
        <v>1</v>
      </c>
      <c r="AC21" s="6"/>
      <c r="AD21" s="6"/>
      <c r="AE21" s="6"/>
      <c r="AF21" s="6">
        <v>1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>
        <v>1</v>
      </c>
      <c r="AS21" s="6"/>
      <c r="AT21" s="6"/>
      <c r="AU21" s="6"/>
      <c r="AV21" s="6"/>
      <c r="AW21" s="6"/>
      <c r="AX21" s="6">
        <v>1</v>
      </c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>
        <v>1</v>
      </c>
      <c r="BS21" s="6">
        <v>1</v>
      </c>
      <c r="BT21" s="6">
        <v>1</v>
      </c>
      <c r="BU21" s="6">
        <v>1</v>
      </c>
      <c r="BV21" s="6"/>
      <c r="BW21" s="6"/>
      <c r="BX21" s="6">
        <v>1</v>
      </c>
      <c r="BY21" s="6">
        <v>1</v>
      </c>
      <c r="BZ21" s="6"/>
      <c r="CA21" s="6">
        <v>1</v>
      </c>
      <c r="CB21" s="6">
        <v>1</v>
      </c>
      <c r="CC21" s="6"/>
      <c r="CD21" s="6"/>
      <c r="CE21" s="6"/>
      <c r="CF21" s="6"/>
      <c r="CG21" s="6"/>
      <c r="CH21" s="6"/>
      <c r="CI21" s="6"/>
      <c r="CJ21" s="6"/>
      <c r="CK21" s="6"/>
      <c r="CL21" s="6">
        <v>1</v>
      </c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>
        <v>2</v>
      </c>
      <c r="CY21" s="6">
        <v>1</v>
      </c>
      <c r="CZ21" s="6">
        <v>1</v>
      </c>
      <c r="DA21" s="6"/>
      <c r="DB21" s="6"/>
      <c r="DC21" s="6">
        <v>1</v>
      </c>
      <c r="DD21" s="6">
        <v>1</v>
      </c>
      <c r="DE21" s="6"/>
      <c r="DF21" s="6">
        <v>1</v>
      </c>
      <c r="DG21" s="6"/>
      <c r="DH21" s="6"/>
      <c r="DI21" s="6">
        <v>1</v>
      </c>
      <c r="DJ21" s="6"/>
      <c r="DK21" s="6"/>
      <c r="DL21" s="6"/>
      <c r="DM21" s="6"/>
      <c r="DN21" s="6"/>
      <c r="DO21" s="6"/>
      <c r="DP21" s="6"/>
      <c r="DQ21" s="6"/>
      <c r="DR21" s="6"/>
      <c r="DS21" s="6">
        <v>1</v>
      </c>
      <c r="DT21" s="6"/>
      <c r="DU21" s="6">
        <v>1</v>
      </c>
      <c r="DV21" s="6">
        <v>1</v>
      </c>
      <c r="DW21" s="6">
        <v>1</v>
      </c>
      <c r="DX21" s="6">
        <v>1</v>
      </c>
      <c r="DY21" s="6"/>
      <c r="DZ21" s="6"/>
      <c r="EA21" s="6"/>
      <c r="EB21" s="6"/>
      <c r="EC21" s="6"/>
      <c r="ED21" s="6">
        <v>1</v>
      </c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>
        <v>1</v>
      </c>
      <c r="FI21" s="6"/>
      <c r="FJ21" s="6"/>
      <c r="FK21" s="6"/>
      <c r="FL21" s="6"/>
      <c r="FM21" s="6"/>
      <c r="FN21" s="6"/>
      <c r="FO21" s="6"/>
      <c r="FP21" s="6"/>
      <c r="FQ21" s="6">
        <v>1</v>
      </c>
      <c r="FR21" s="50"/>
      <c r="FS21" s="55">
        <v>1</v>
      </c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>
        <v>1</v>
      </c>
      <c r="HG21" s="6">
        <v>1</v>
      </c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</row>
    <row r="22" spans="1:257" x14ac:dyDescent="0.2">
      <c r="A22" t="s">
        <v>1503</v>
      </c>
      <c r="B22" s="79">
        <v>2</v>
      </c>
      <c r="C22" s="32">
        <v>17</v>
      </c>
      <c r="D22" s="24" t="s">
        <v>737</v>
      </c>
      <c r="E22" s="24">
        <f>F22+SUM(G22:Y22)</f>
        <v>4</v>
      </c>
      <c r="F22" s="31">
        <f>SUM(Z22:IX22)</f>
        <v>4</v>
      </c>
      <c r="G22" s="31"/>
      <c r="H22" s="31"/>
      <c r="I22" s="31"/>
      <c r="J22" s="31"/>
      <c r="K22" s="31"/>
      <c r="L22" s="31"/>
      <c r="M22" s="31"/>
      <c r="N22" s="31"/>
      <c r="O22" s="59"/>
      <c r="P22" s="64"/>
      <c r="Q22" s="31"/>
      <c r="R22" s="31"/>
      <c r="S22" s="31"/>
      <c r="T22" s="31"/>
      <c r="U22" s="31"/>
      <c r="V22" s="31"/>
      <c r="W22" s="31"/>
      <c r="X22" s="31"/>
      <c r="Y22" s="59"/>
      <c r="Z22" s="55"/>
      <c r="AA22" s="6">
        <v>1</v>
      </c>
      <c r="AB22" s="6">
        <v>1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>
        <v>1</v>
      </c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>
        <v>1</v>
      </c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50"/>
      <c r="FS22" s="55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</row>
    <row r="23" spans="1:257" x14ac:dyDescent="0.2">
      <c r="B23" s="79">
        <v>3</v>
      </c>
      <c r="C23" s="32">
        <v>18</v>
      </c>
      <c r="D23" s="24" t="s">
        <v>871</v>
      </c>
      <c r="E23" s="24">
        <f>F23+SUM(G23:Y23)</f>
        <v>19</v>
      </c>
      <c r="F23" s="31">
        <f>SUM(Z23:IX23)</f>
        <v>19</v>
      </c>
      <c r="G23" s="33"/>
      <c r="H23" s="33"/>
      <c r="I23" s="33"/>
      <c r="J23" s="33"/>
      <c r="K23" s="33"/>
      <c r="L23" s="33"/>
      <c r="M23" s="33"/>
      <c r="N23" s="33"/>
      <c r="O23" s="58"/>
      <c r="P23" s="62"/>
      <c r="Q23" s="33"/>
      <c r="R23" s="33"/>
      <c r="S23" s="33"/>
      <c r="T23" s="33"/>
      <c r="U23" s="33"/>
      <c r="V23" s="33"/>
      <c r="W23" s="33"/>
      <c r="X23" s="33"/>
      <c r="Y23" s="58"/>
      <c r="Z23" s="55"/>
      <c r="AA23" s="6"/>
      <c r="AB23" s="6">
        <v>1</v>
      </c>
      <c r="AC23" s="6"/>
      <c r="AD23" s="6"/>
      <c r="AE23" s="6"/>
      <c r="AF23" s="6"/>
      <c r="AG23" s="6">
        <v>1</v>
      </c>
      <c r="AH23" s="6"/>
      <c r="AI23" s="6"/>
      <c r="AJ23" s="6"/>
      <c r="AK23" s="6"/>
      <c r="AL23" s="6"/>
      <c r="AM23" s="6"/>
      <c r="AN23" s="6"/>
      <c r="AO23" s="6"/>
      <c r="AP23" s="6"/>
      <c r="AQ23" s="6">
        <v>1</v>
      </c>
      <c r="AR23" s="6">
        <v>1</v>
      </c>
      <c r="AS23" s="6"/>
      <c r="AT23" s="6">
        <v>1</v>
      </c>
      <c r="AU23" s="6"/>
      <c r="AV23" s="6">
        <v>1</v>
      </c>
      <c r="AW23" s="6">
        <v>1</v>
      </c>
      <c r="AX23" s="6">
        <v>1</v>
      </c>
      <c r="AY23" s="6">
        <v>1</v>
      </c>
      <c r="AZ23" s="6">
        <v>1</v>
      </c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>
        <v>1</v>
      </c>
      <c r="BL23" s="6">
        <v>1</v>
      </c>
      <c r="BM23" s="6"/>
      <c r="BN23" s="6"/>
      <c r="BO23" s="6"/>
      <c r="BP23" s="6"/>
      <c r="BQ23" s="6"/>
      <c r="BR23" s="6"/>
      <c r="BS23" s="6"/>
      <c r="BT23" s="6"/>
      <c r="BU23" s="6">
        <v>1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>
        <v>1</v>
      </c>
      <c r="CG23" s="6">
        <v>1</v>
      </c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>
        <v>1</v>
      </c>
      <c r="CX23" s="6"/>
      <c r="CY23" s="6"/>
      <c r="CZ23" s="6"/>
      <c r="DA23" s="6">
        <v>1</v>
      </c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>
        <v>1</v>
      </c>
      <c r="DT23" s="6"/>
      <c r="DU23" s="6"/>
      <c r="DV23" s="6"/>
      <c r="DW23" s="6"/>
      <c r="DX23" s="6"/>
      <c r="DY23" s="6"/>
      <c r="DZ23" s="6">
        <v>1</v>
      </c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50"/>
      <c r="FS23" s="55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</row>
    <row r="24" spans="1:257" x14ac:dyDescent="0.2">
      <c r="B24" s="79">
        <v>4</v>
      </c>
      <c r="C24" s="32">
        <v>19</v>
      </c>
      <c r="D24" s="24" t="s">
        <v>1104</v>
      </c>
      <c r="E24" s="24">
        <f>F24+SUM(G24:Y24)</f>
        <v>48</v>
      </c>
      <c r="F24" s="31">
        <f>SUM(Z24:IX24)</f>
        <v>48</v>
      </c>
      <c r="G24" s="33"/>
      <c r="H24" s="33"/>
      <c r="I24" s="33"/>
      <c r="J24" s="33"/>
      <c r="K24" s="33"/>
      <c r="L24" s="33"/>
      <c r="M24" s="33"/>
      <c r="N24" s="33"/>
      <c r="O24" s="58"/>
      <c r="P24" s="62"/>
      <c r="Q24" s="33"/>
      <c r="R24" s="33"/>
      <c r="S24" s="33"/>
      <c r="T24" s="33"/>
      <c r="U24" s="33"/>
      <c r="V24" s="33"/>
      <c r="W24" s="33"/>
      <c r="X24" s="33"/>
      <c r="Y24" s="58"/>
      <c r="Z24" s="55"/>
      <c r="AA24" s="6"/>
      <c r="AB24" s="6"/>
      <c r="AC24" s="6">
        <v>1</v>
      </c>
      <c r="AD24" s="6">
        <v>1</v>
      </c>
      <c r="AE24" s="6"/>
      <c r="AF24" s="6">
        <v>1</v>
      </c>
      <c r="AG24" s="6">
        <v>1</v>
      </c>
      <c r="AH24" s="6"/>
      <c r="AI24" s="6"/>
      <c r="AJ24" s="6">
        <v>1</v>
      </c>
      <c r="AK24" s="6"/>
      <c r="AL24" s="6">
        <v>1</v>
      </c>
      <c r="AM24" s="6"/>
      <c r="AN24" s="6"/>
      <c r="AO24" s="6"/>
      <c r="AP24" s="6"/>
      <c r="AQ24" s="6">
        <v>1</v>
      </c>
      <c r="AR24" s="6">
        <v>1</v>
      </c>
      <c r="AS24" s="6"/>
      <c r="AT24" s="6">
        <v>1</v>
      </c>
      <c r="AU24" s="6">
        <v>1</v>
      </c>
      <c r="AV24" s="6">
        <v>1</v>
      </c>
      <c r="AW24" s="6">
        <v>2</v>
      </c>
      <c r="AX24" s="6">
        <v>1</v>
      </c>
      <c r="AY24" s="6">
        <v>2</v>
      </c>
      <c r="AZ24" s="6">
        <v>1</v>
      </c>
      <c r="BA24" s="6">
        <v>1</v>
      </c>
      <c r="BB24" s="6">
        <v>1</v>
      </c>
      <c r="BC24" s="6">
        <v>1</v>
      </c>
      <c r="BD24" s="6">
        <v>1</v>
      </c>
      <c r="BE24" s="6">
        <v>1</v>
      </c>
      <c r="BF24" s="6">
        <v>1</v>
      </c>
      <c r="BG24" s="6">
        <v>2</v>
      </c>
      <c r="BH24" s="6">
        <v>1</v>
      </c>
      <c r="BI24" s="6">
        <v>1</v>
      </c>
      <c r="BJ24" s="6">
        <v>1</v>
      </c>
      <c r="BK24" s="6">
        <v>1</v>
      </c>
      <c r="BL24" s="6">
        <v>1</v>
      </c>
      <c r="BM24" s="6">
        <v>1</v>
      </c>
      <c r="BN24" s="6">
        <v>1</v>
      </c>
      <c r="BO24" s="6"/>
      <c r="BP24" s="6">
        <v>1</v>
      </c>
      <c r="BQ24" s="6">
        <v>1</v>
      </c>
      <c r="BR24" s="6"/>
      <c r="BS24" s="6">
        <v>1</v>
      </c>
      <c r="BT24" s="6">
        <v>1</v>
      </c>
      <c r="BU24" s="6">
        <v>1</v>
      </c>
      <c r="BV24" s="6">
        <v>1</v>
      </c>
      <c r="BW24" s="6">
        <v>1</v>
      </c>
      <c r="BX24" s="6">
        <v>1</v>
      </c>
      <c r="BY24" s="6">
        <v>1</v>
      </c>
      <c r="BZ24" s="6">
        <v>1</v>
      </c>
      <c r="CA24" s="6">
        <v>1</v>
      </c>
      <c r="CB24" s="6">
        <v>1</v>
      </c>
      <c r="CC24" s="6"/>
      <c r="CD24" s="6"/>
      <c r="CE24" s="6">
        <v>1</v>
      </c>
      <c r="CF24" s="6">
        <v>1</v>
      </c>
      <c r="CG24" s="6">
        <v>1</v>
      </c>
      <c r="CH24" s="6"/>
      <c r="CI24" s="6"/>
      <c r="CJ24" s="6"/>
      <c r="CK24" s="6"/>
      <c r="CL24" s="6"/>
      <c r="CM24" s="6"/>
      <c r="CN24" s="6">
        <v>1</v>
      </c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50"/>
      <c r="FS24" s="55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</row>
    <row r="25" spans="1:257" x14ac:dyDescent="0.2">
      <c r="B25" s="79">
        <v>7</v>
      </c>
      <c r="C25" s="32">
        <v>20</v>
      </c>
      <c r="D25" s="24" t="s">
        <v>1063</v>
      </c>
      <c r="E25" s="24">
        <f>F25+SUM(G25:Y25)</f>
        <v>5</v>
      </c>
      <c r="F25" s="31">
        <f>SUM(Z25:IX25)</f>
        <v>5</v>
      </c>
      <c r="G25" s="33"/>
      <c r="H25" s="33"/>
      <c r="I25" s="33"/>
      <c r="J25" s="33"/>
      <c r="K25" s="33"/>
      <c r="L25" s="33"/>
      <c r="M25" s="33"/>
      <c r="N25" s="33"/>
      <c r="O25" s="58"/>
      <c r="P25" s="62"/>
      <c r="Q25" s="33"/>
      <c r="R25" s="33"/>
      <c r="S25" s="33"/>
      <c r="T25" s="33"/>
      <c r="U25" s="33"/>
      <c r="V25" s="33"/>
      <c r="W25" s="33"/>
      <c r="X25" s="33"/>
      <c r="Y25" s="58"/>
      <c r="Z25" s="55"/>
      <c r="AA25" s="6"/>
      <c r="AB25" s="6"/>
      <c r="AC25" s="6"/>
      <c r="AD25" s="6"/>
      <c r="AE25" s="6">
        <v>1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>
        <v>1</v>
      </c>
      <c r="AZ25" s="6">
        <v>1</v>
      </c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>
        <v>1</v>
      </c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>
        <v>1</v>
      </c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50"/>
      <c r="FS25" s="55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</row>
    <row r="26" spans="1:257" x14ac:dyDescent="0.2">
      <c r="B26" s="79">
        <v>9</v>
      </c>
      <c r="C26" s="32">
        <v>21</v>
      </c>
      <c r="D26" s="24" t="s">
        <v>1070</v>
      </c>
      <c r="E26" s="24">
        <f>F26+SUM(G26:Y26)</f>
        <v>24</v>
      </c>
      <c r="F26" s="31">
        <f>SUM(Z26:IX26)</f>
        <v>24</v>
      </c>
      <c r="G26" s="33"/>
      <c r="H26" s="33"/>
      <c r="I26" s="33"/>
      <c r="J26" s="33"/>
      <c r="K26" s="33"/>
      <c r="L26" s="33"/>
      <c r="M26" s="33"/>
      <c r="N26" s="33"/>
      <c r="O26" s="58"/>
      <c r="P26" s="62"/>
      <c r="Q26" s="33"/>
      <c r="R26" s="33"/>
      <c r="S26" s="33"/>
      <c r="T26" s="33"/>
      <c r="U26" s="33"/>
      <c r="V26" s="33"/>
      <c r="W26" s="33"/>
      <c r="X26" s="33"/>
      <c r="Y26" s="58"/>
      <c r="Z26" s="55"/>
      <c r="AA26" s="6"/>
      <c r="AB26" s="6"/>
      <c r="AC26" s="6"/>
      <c r="AD26" s="6"/>
      <c r="AE26" s="6"/>
      <c r="AF26" s="6"/>
      <c r="AG26" s="6"/>
      <c r="AH26" s="6">
        <v>1</v>
      </c>
      <c r="AI26" s="6">
        <v>1</v>
      </c>
      <c r="AJ26" s="6"/>
      <c r="AK26" s="6"/>
      <c r="AL26" s="6">
        <v>1</v>
      </c>
      <c r="AM26" s="6">
        <v>1</v>
      </c>
      <c r="AN26" s="6"/>
      <c r="AO26" s="6"/>
      <c r="AP26" s="6"/>
      <c r="AQ26" s="6"/>
      <c r="AR26" s="6"/>
      <c r="AS26" s="6">
        <v>1</v>
      </c>
      <c r="AT26" s="6">
        <v>1</v>
      </c>
      <c r="AU26" s="6"/>
      <c r="AV26" s="6"/>
      <c r="AW26" s="6">
        <v>1</v>
      </c>
      <c r="AX26" s="6">
        <v>1</v>
      </c>
      <c r="AY26" s="6">
        <v>1</v>
      </c>
      <c r="AZ26" s="6"/>
      <c r="BA26" s="6"/>
      <c r="BB26" s="6"/>
      <c r="BC26" s="6"/>
      <c r="BD26" s="6">
        <v>1</v>
      </c>
      <c r="BE26" s="6"/>
      <c r="BF26" s="6"/>
      <c r="BG26" s="6">
        <v>1</v>
      </c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>
        <v>1</v>
      </c>
      <c r="CB26" s="6">
        <v>1</v>
      </c>
      <c r="CC26" s="6">
        <v>1</v>
      </c>
      <c r="CD26" s="6">
        <v>1</v>
      </c>
      <c r="CE26" s="6"/>
      <c r="CF26" s="6"/>
      <c r="CG26" s="6"/>
      <c r="CH26" s="6"/>
      <c r="CI26" s="6"/>
      <c r="CJ26" s="6"/>
      <c r="CK26" s="6"/>
      <c r="CL26" s="6"/>
      <c r="CM26" s="6">
        <v>2</v>
      </c>
      <c r="CN26" s="6">
        <v>1</v>
      </c>
      <c r="CO26" s="6"/>
      <c r="CP26" s="6"/>
      <c r="CQ26" s="6">
        <v>1</v>
      </c>
      <c r="CR26" s="6">
        <v>1</v>
      </c>
      <c r="CS26" s="6">
        <v>1</v>
      </c>
      <c r="CT26" s="6"/>
      <c r="CU26" s="6">
        <v>1</v>
      </c>
      <c r="CV26" s="6">
        <v>1</v>
      </c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50"/>
      <c r="FS26" s="55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>
        <v>1</v>
      </c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</row>
    <row r="27" spans="1:257" x14ac:dyDescent="0.2">
      <c r="B27" s="79">
        <v>10</v>
      </c>
      <c r="C27" s="32">
        <v>22</v>
      </c>
      <c r="D27" s="24" t="s">
        <v>1074</v>
      </c>
      <c r="E27" s="24">
        <f>F27+SUM(G27:Y27)</f>
        <v>23</v>
      </c>
      <c r="F27" s="31">
        <f>SUM(Z27:IX27)</f>
        <v>23</v>
      </c>
      <c r="G27" s="33"/>
      <c r="H27" s="33"/>
      <c r="I27" s="33"/>
      <c r="J27" s="33"/>
      <c r="K27" s="33"/>
      <c r="L27" s="33"/>
      <c r="M27" s="33"/>
      <c r="N27" s="33"/>
      <c r="O27" s="58"/>
      <c r="P27" s="62"/>
      <c r="Q27" s="33"/>
      <c r="R27" s="33"/>
      <c r="S27" s="33"/>
      <c r="T27" s="33"/>
      <c r="U27" s="33"/>
      <c r="V27" s="33"/>
      <c r="W27" s="33"/>
      <c r="X27" s="33"/>
      <c r="Y27" s="58"/>
      <c r="Z27" s="55"/>
      <c r="AA27" s="6"/>
      <c r="AB27" s="6"/>
      <c r="AC27" s="6"/>
      <c r="AD27" s="6"/>
      <c r="AE27" s="6"/>
      <c r="AF27" s="6"/>
      <c r="AG27" s="6"/>
      <c r="AH27" s="6"/>
      <c r="AI27" s="6">
        <v>1</v>
      </c>
      <c r="AJ27" s="6">
        <v>1</v>
      </c>
      <c r="AK27" s="6"/>
      <c r="AL27" s="6">
        <v>1</v>
      </c>
      <c r="AM27" s="6">
        <v>1</v>
      </c>
      <c r="AN27" s="6">
        <v>1</v>
      </c>
      <c r="AO27" s="6">
        <v>1</v>
      </c>
      <c r="AP27" s="6"/>
      <c r="AQ27" s="6"/>
      <c r="AR27" s="6"/>
      <c r="AS27" s="6">
        <v>1</v>
      </c>
      <c r="AT27" s="6"/>
      <c r="AU27" s="6">
        <v>1</v>
      </c>
      <c r="AV27" s="6">
        <v>1</v>
      </c>
      <c r="AW27" s="6">
        <v>1</v>
      </c>
      <c r="AX27" s="6">
        <v>1</v>
      </c>
      <c r="AY27" s="6"/>
      <c r="AZ27" s="6"/>
      <c r="BA27" s="6"/>
      <c r="BB27" s="6"/>
      <c r="BC27" s="6">
        <v>1</v>
      </c>
      <c r="BD27" s="6">
        <v>1</v>
      </c>
      <c r="BE27" s="6">
        <v>1</v>
      </c>
      <c r="BF27" s="6"/>
      <c r="BG27" s="6">
        <v>1</v>
      </c>
      <c r="BH27" s="6"/>
      <c r="BI27" s="6"/>
      <c r="BJ27" s="6">
        <v>1</v>
      </c>
      <c r="BK27" s="6">
        <v>1</v>
      </c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>
        <v>1</v>
      </c>
      <c r="CA27" s="6">
        <v>1</v>
      </c>
      <c r="CB27" s="6"/>
      <c r="CC27" s="6"/>
      <c r="CD27" s="6">
        <v>1</v>
      </c>
      <c r="CE27" s="6"/>
      <c r="CF27" s="6"/>
      <c r="CG27" s="6"/>
      <c r="CH27" s="6"/>
      <c r="CI27" s="6"/>
      <c r="CJ27" s="6"/>
      <c r="CK27" s="6"/>
      <c r="CL27" s="6">
        <v>1</v>
      </c>
      <c r="CM27" s="6"/>
      <c r="CN27" s="6"/>
      <c r="CO27" s="6"/>
      <c r="CP27" s="6"/>
      <c r="CQ27" s="6"/>
      <c r="CR27" s="6">
        <v>1</v>
      </c>
      <c r="CS27" s="6"/>
      <c r="CT27" s="6">
        <v>1</v>
      </c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50"/>
      <c r="FS27" s="55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</row>
    <row r="28" spans="1:257" x14ac:dyDescent="0.2">
      <c r="B28" s="79">
        <v>12</v>
      </c>
      <c r="C28" s="32">
        <v>23</v>
      </c>
      <c r="D28" s="24" t="s">
        <v>542</v>
      </c>
      <c r="E28" s="24">
        <f>F28+SUM(G28:Y28)</f>
        <v>38</v>
      </c>
      <c r="F28" s="31">
        <f>SUM(Z28:IX28)</f>
        <v>38</v>
      </c>
      <c r="G28" s="33"/>
      <c r="H28" s="33"/>
      <c r="I28" s="33"/>
      <c r="J28" s="33"/>
      <c r="K28" s="33"/>
      <c r="L28" s="33"/>
      <c r="M28" s="33"/>
      <c r="N28" s="33"/>
      <c r="O28" s="58"/>
      <c r="P28" s="62"/>
      <c r="Q28" s="33"/>
      <c r="R28" s="33"/>
      <c r="S28" s="33"/>
      <c r="T28" s="33"/>
      <c r="U28" s="33"/>
      <c r="V28" s="33"/>
      <c r="W28" s="33"/>
      <c r="X28" s="33"/>
      <c r="Y28" s="58"/>
      <c r="Z28" s="5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>
        <v>1</v>
      </c>
      <c r="AL28" s="6"/>
      <c r="AM28" s="6"/>
      <c r="AN28" s="6"/>
      <c r="AO28" s="6"/>
      <c r="AP28" s="6">
        <v>1</v>
      </c>
      <c r="AQ28" s="6">
        <v>1</v>
      </c>
      <c r="AR28" s="6"/>
      <c r="AS28" s="6"/>
      <c r="AT28" s="6"/>
      <c r="AU28" s="6">
        <v>1</v>
      </c>
      <c r="AV28" s="6">
        <v>1</v>
      </c>
      <c r="AW28" s="6">
        <v>1</v>
      </c>
      <c r="AX28" s="6">
        <v>1</v>
      </c>
      <c r="AY28" s="6">
        <v>1</v>
      </c>
      <c r="AZ28" s="6"/>
      <c r="BA28" s="6">
        <v>1</v>
      </c>
      <c r="BB28" s="6"/>
      <c r="BC28" s="6"/>
      <c r="BD28" s="6"/>
      <c r="BE28" s="6"/>
      <c r="BF28" s="6">
        <v>1</v>
      </c>
      <c r="BG28" s="6"/>
      <c r="BH28" s="6">
        <v>1</v>
      </c>
      <c r="BI28" s="6"/>
      <c r="BJ28" s="6"/>
      <c r="BK28" s="6"/>
      <c r="BL28" s="6"/>
      <c r="BM28" s="6">
        <v>1</v>
      </c>
      <c r="BN28" s="6"/>
      <c r="BO28" s="6"/>
      <c r="BP28" s="6"/>
      <c r="BQ28" s="6">
        <v>1</v>
      </c>
      <c r="BR28" s="6"/>
      <c r="BS28" s="6"/>
      <c r="BT28" s="6"/>
      <c r="BU28" s="6"/>
      <c r="BV28" s="6">
        <v>1</v>
      </c>
      <c r="BW28" s="6">
        <v>1</v>
      </c>
      <c r="BX28" s="6">
        <v>1</v>
      </c>
      <c r="BY28" s="6">
        <v>1</v>
      </c>
      <c r="BZ28" s="6">
        <v>1</v>
      </c>
      <c r="CA28" s="6">
        <v>1</v>
      </c>
      <c r="CB28" s="6"/>
      <c r="CC28" s="6">
        <v>1</v>
      </c>
      <c r="CD28" s="6">
        <v>1</v>
      </c>
      <c r="CE28" s="6"/>
      <c r="CF28" s="6">
        <v>1</v>
      </c>
      <c r="CG28" s="6"/>
      <c r="CH28" s="6"/>
      <c r="CI28" s="6">
        <v>1</v>
      </c>
      <c r="CJ28" s="6"/>
      <c r="CK28" s="6"/>
      <c r="CL28" s="6">
        <v>1</v>
      </c>
      <c r="CM28" s="6">
        <v>2</v>
      </c>
      <c r="CN28" s="6"/>
      <c r="CO28" s="6"/>
      <c r="CP28" s="6"/>
      <c r="CQ28" s="6">
        <v>1</v>
      </c>
      <c r="CR28" s="6"/>
      <c r="CS28" s="6"/>
      <c r="CT28" s="6"/>
      <c r="CU28" s="6"/>
      <c r="CV28" s="6">
        <v>1</v>
      </c>
      <c r="CW28" s="6"/>
      <c r="CX28" s="6"/>
      <c r="CY28" s="6"/>
      <c r="CZ28" s="6"/>
      <c r="DA28" s="6"/>
      <c r="DB28" s="6"/>
      <c r="DC28" s="6"/>
      <c r="DD28" s="6">
        <v>1</v>
      </c>
      <c r="DE28" s="6"/>
      <c r="DF28" s="6"/>
      <c r="DG28" s="6"/>
      <c r="DH28" s="6"/>
      <c r="DI28" s="6"/>
      <c r="DJ28" s="6"/>
      <c r="DK28" s="6"/>
      <c r="DL28" s="6"/>
      <c r="DM28" s="6"/>
      <c r="DN28" s="6">
        <v>1</v>
      </c>
      <c r="DO28" s="6">
        <v>1</v>
      </c>
      <c r="DP28" s="6"/>
      <c r="DQ28" s="6"/>
      <c r="DR28" s="6"/>
      <c r="DS28" s="6"/>
      <c r="DT28" s="6"/>
      <c r="DU28" s="6">
        <v>1</v>
      </c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>
        <v>1</v>
      </c>
      <c r="EH28" s="6">
        <v>1</v>
      </c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>
        <v>1</v>
      </c>
      <c r="FI28" s="6"/>
      <c r="FJ28" s="6"/>
      <c r="FK28" s="6"/>
      <c r="FL28" s="6"/>
      <c r="FM28" s="6">
        <v>1</v>
      </c>
      <c r="FN28" s="6"/>
      <c r="FO28" s="6"/>
      <c r="FP28" s="6">
        <v>1</v>
      </c>
      <c r="FQ28" s="6"/>
      <c r="FR28" s="50"/>
      <c r="FS28" s="55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>
        <v>1</v>
      </c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</row>
    <row r="29" spans="1:257" x14ac:dyDescent="0.2">
      <c r="B29" s="79">
        <v>15</v>
      </c>
      <c r="C29" s="32">
        <v>24</v>
      </c>
      <c r="D29" s="24" t="s">
        <v>968</v>
      </c>
      <c r="E29" s="24">
        <f>F29+SUM(G29:Y29)</f>
        <v>3</v>
      </c>
      <c r="F29" s="31">
        <f>SUM(Z29:IX29)</f>
        <v>3</v>
      </c>
      <c r="G29" s="31"/>
      <c r="H29" s="31"/>
      <c r="I29" s="31"/>
      <c r="J29" s="31"/>
      <c r="K29" s="31"/>
      <c r="L29" s="31"/>
      <c r="M29" s="31"/>
      <c r="N29" s="31"/>
      <c r="O29" s="59"/>
      <c r="P29" s="64"/>
      <c r="Q29" s="31"/>
      <c r="R29" s="31"/>
      <c r="S29" s="31"/>
      <c r="T29" s="31"/>
      <c r="U29" s="31"/>
      <c r="V29" s="31"/>
      <c r="W29" s="31"/>
      <c r="X29" s="31"/>
      <c r="Y29" s="59"/>
      <c r="Z29" s="55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1</v>
      </c>
      <c r="AO29" s="6"/>
      <c r="AP29" s="6"/>
      <c r="AQ29" s="6"/>
      <c r="AR29" s="6"/>
      <c r="AS29" s="6"/>
      <c r="AT29" s="6"/>
      <c r="AU29" s="6"/>
      <c r="AV29" s="6"/>
      <c r="AW29" s="6"/>
      <c r="AX29" s="6">
        <v>1</v>
      </c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>
        <v>1</v>
      </c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50"/>
      <c r="FS29" s="55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</row>
    <row r="30" spans="1:257" x14ac:dyDescent="0.2">
      <c r="B30" s="79">
        <v>16</v>
      </c>
      <c r="C30" s="32">
        <v>25</v>
      </c>
      <c r="D30" s="24" t="s">
        <v>887</v>
      </c>
      <c r="E30" s="24">
        <f>F30+SUM(G30:Y30)</f>
        <v>19</v>
      </c>
      <c r="F30" s="31">
        <f>SUM(Z30:IX30)</f>
        <v>19</v>
      </c>
      <c r="G30" s="33"/>
      <c r="H30" s="33"/>
      <c r="I30" s="33"/>
      <c r="J30" s="33"/>
      <c r="K30" s="33"/>
      <c r="L30" s="33"/>
      <c r="M30" s="33"/>
      <c r="N30" s="33"/>
      <c r="O30" s="58"/>
      <c r="P30" s="62"/>
      <c r="Q30" s="33"/>
      <c r="R30" s="33"/>
      <c r="S30" s="33"/>
      <c r="T30" s="33"/>
      <c r="U30" s="33"/>
      <c r="V30" s="33"/>
      <c r="W30" s="33"/>
      <c r="X30" s="33"/>
      <c r="Y30" s="58"/>
      <c r="Z30" s="55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>
        <v>1</v>
      </c>
      <c r="AP30" s="6"/>
      <c r="AQ30" s="6"/>
      <c r="AR30" s="6"/>
      <c r="AS30" s="6"/>
      <c r="AT30" s="6"/>
      <c r="AU30" s="6">
        <v>1</v>
      </c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>
        <v>1</v>
      </c>
      <c r="CL30" s="6">
        <v>1</v>
      </c>
      <c r="CM30" s="6">
        <v>2</v>
      </c>
      <c r="CN30" s="6">
        <v>1</v>
      </c>
      <c r="CO30" s="6">
        <v>1</v>
      </c>
      <c r="CP30" s="6"/>
      <c r="CQ30" s="6">
        <v>5</v>
      </c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>
        <v>1</v>
      </c>
      <c r="DV30" s="6">
        <v>2</v>
      </c>
      <c r="DW30" s="6">
        <v>2</v>
      </c>
      <c r="DX30" s="6">
        <v>1</v>
      </c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50"/>
      <c r="FS30" s="55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</row>
    <row r="31" spans="1:257" x14ac:dyDescent="0.2">
      <c r="B31" s="79">
        <v>22</v>
      </c>
      <c r="C31" s="32">
        <v>26</v>
      </c>
      <c r="D31" s="24" t="s">
        <v>1263</v>
      </c>
      <c r="E31" s="24">
        <f>F31+SUM(G31:Y31)</f>
        <v>3</v>
      </c>
      <c r="F31" s="31">
        <f>SUM(Z31:IX31)</f>
        <v>3</v>
      </c>
      <c r="G31" s="31"/>
      <c r="H31" s="31"/>
      <c r="I31" s="31"/>
      <c r="J31" s="31"/>
      <c r="K31" s="31"/>
      <c r="L31" s="31"/>
      <c r="M31" s="31"/>
      <c r="N31" s="31"/>
      <c r="O31" s="59"/>
      <c r="P31" s="64"/>
      <c r="Q31" s="31"/>
      <c r="R31" s="31"/>
      <c r="S31" s="31"/>
      <c r="T31" s="31"/>
      <c r="U31" s="31"/>
      <c r="V31" s="31"/>
      <c r="W31" s="31"/>
      <c r="X31" s="31"/>
      <c r="Y31" s="59"/>
      <c r="Z31" s="55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>
        <v>1</v>
      </c>
      <c r="AV31" s="6"/>
      <c r="AW31" s="6">
        <v>1</v>
      </c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>
        <v>1</v>
      </c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50"/>
      <c r="FS31" s="55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</row>
    <row r="32" spans="1:257" x14ac:dyDescent="0.2">
      <c r="B32" s="79">
        <v>24</v>
      </c>
      <c r="C32" s="32">
        <v>27</v>
      </c>
      <c r="D32" s="24" t="s">
        <v>1340</v>
      </c>
      <c r="E32" s="24">
        <f>F32+SUM(G32:Y32)</f>
        <v>3</v>
      </c>
      <c r="F32" s="31">
        <f>SUM(Z32:IX32)</f>
        <v>3</v>
      </c>
      <c r="G32" s="31"/>
      <c r="H32" s="31"/>
      <c r="I32" s="31"/>
      <c r="J32" s="31"/>
      <c r="K32" s="31"/>
      <c r="L32" s="31"/>
      <c r="M32" s="31"/>
      <c r="N32" s="31"/>
      <c r="O32" s="59"/>
      <c r="P32" s="64"/>
      <c r="Q32" s="31"/>
      <c r="R32" s="31"/>
      <c r="S32" s="31"/>
      <c r="T32" s="31"/>
      <c r="U32" s="31"/>
      <c r="V32" s="31"/>
      <c r="W32" s="31"/>
      <c r="X32" s="31"/>
      <c r="Y32" s="59"/>
      <c r="Z32" s="55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>
        <v>1</v>
      </c>
      <c r="AX32" s="6"/>
      <c r="AY32" s="6">
        <v>1</v>
      </c>
      <c r="AZ32" s="6"/>
      <c r="BA32" s="6">
        <v>1</v>
      </c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50"/>
      <c r="FS32" s="55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</row>
    <row r="33" spans="1:257" x14ac:dyDescent="0.2">
      <c r="B33" s="79">
        <v>25</v>
      </c>
      <c r="C33" s="32">
        <v>28</v>
      </c>
      <c r="D33" s="24" t="s">
        <v>1186</v>
      </c>
      <c r="E33" s="24">
        <f>F33+SUM(G33:Y33)</f>
        <v>4</v>
      </c>
      <c r="F33" s="31">
        <f>SUM(Z33:IX33)</f>
        <v>4</v>
      </c>
      <c r="G33" s="31"/>
      <c r="H33" s="31"/>
      <c r="I33" s="31"/>
      <c r="J33" s="31"/>
      <c r="K33" s="31"/>
      <c r="L33" s="31"/>
      <c r="M33" s="31"/>
      <c r="N33" s="31"/>
      <c r="O33" s="59"/>
      <c r="P33" s="64"/>
      <c r="Q33" s="31"/>
      <c r="R33" s="31"/>
      <c r="S33" s="31"/>
      <c r="T33" s="31"/>
      <c r="U33" s="31"/>
      <c r="V33" s="31"/>
      <c r="W33" s="31"/>
      <c r="X33" s="31"/>
      <c r="Y33" s="59"/>
      <c r="Z33" s="55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>
        <v>1</v>
      </c>
      <c r="AY33" s="6"/>
      <c r="AZ33" s="6"/>
      <c r="BA33" s="6"/>
      <c r="BB33" s="6"/>
      <c r="BC33" s="6"/>
      <c r="BD33" s="6"/>
      <c r="BE33" s="6">
        <v>1</v>
      </c>
      <c r="BF33" s="6"/>
      <c r="BG33" s="6"/>
      <c r="BH33" s="6"/>
      <c r="BI33" s="6"/>
      <c r="BJ33" s="6"/>
      <c r="BK33" s="6"/>
      <c r="BL33" s="6"/>
      <c r="BM33" s="6"/>
      <c r="BN33" s="6">
        <v>1</v>
      </c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>
        <v>1</v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50"/>
      <c r="FS33" s="55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</row>
    <row r="34" spans="1:257" x14ac:dyDescent="0.2">
      <c r="B34" s="79">
        <v>26</v>
      </c>
      <c r="C34" s="32">
        <v>29</v>
      </c>
      <c r="D34" s="24" t="s">
        <v>1869</v>
      </c>
      <c r="E34" s="24">
        <f>F34+SUM(G34:Y34)</f>
        <v>9</v>
      </c>
      <c r="F34" s="31">
        <f>SUM(Z34:IX34)</f>
        <v>9</v>
      </c>
      <c r="G34" s="31"/>
      <c r="H34" s="31"/>
      <c r="I34" s="31"/>
      <c r="J34" s="31"/>
      <c r="K34" s="31"/>
      <c r="L34" s="31"/>
      <c r="M34" s="31"/>
      <c r="N34" s="31"/>
      <c r="O34" s="59"/>
      <c r="P34" s="64"/>
      <c r="Q34" s="31"/>
      <c r="R34" s="31"/>
      <c r="S34" s="31"/>
      <c r="T34" s="31"/>
      <c r="U34" s="31"/>
      <c r="V34" s="31"/>
      <c r="W34" s="31"/>
      <c r="X34" s="31"/>
      <c r="Y34" s="59"/>
      <c r="Z34" s="55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>
        <v>1</v>
      </c>
      <c r="AZ34" s="6">
        <v>1</v>
      </c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>
        <v>1</v>
      </c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>
        <v>1</v>
      </c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50"/>
      <c r="FS34" s="55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>
        <v>1</v>
      </c>
      <c r="HX34" s="6">
        <v>1</v>
      </c>
      <c r="HY34" s="6">
        <v>1</v>
      </c>
      <c r="HZ34" s="6"/>
      <c r="IA34" s="6"/>
      <c r="IB34" s="6"/>
      <c r="IC34" s="6">
        <v>1</v>
      </c>
      <c r="ID34" s="6">
        <v>1</v>
      </c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</row>
    <row r="35" spans="1:257" x14ac:dyDescent="0.2">
      <c r="A35" t="s">
        <v>1540</v>
      </c>
      <c r="B35" s="45">
        <v>36</v>
      </c>
      <c r="C35" s="32">
        <v>30</v>
      </c>
      <c r="D35" s="24" t="s">
        <v>746</v>
      </c>
      <c r="E35" s="24">
        <f>F35+SUM(G35:Y35)</f>
        <v>25</v>
      </c>
      <c r="F35" s="31">
        <f>SUM(Z35:IX35)</f>
        <v>25</v>
      </c>
      <c r="G35" s="33"/>
      <c r="H35" s="33"/>
      <c r="I35" s="33"/>
      <c r="J35" s="33"/>
      <c r="K35" s="33"/>
      <c r="L35" s="33"/>
      <c r="M35" s="33"/>
      <c r="N35" s="33"/>
      <c r="O35" s="58"/>
      <c r="P35" s="62"/>
      <c r="Q35" s="33"/>
      <c r="R35" s="33"/>
      <c r="S35" s="33"/>
      <c r="T35" s="33"/>
      <c r="U35" s="33"/>
      <c r="V35" s="33"/>
      <c r="W35" s="33"/>
      <c r="X35" s="33"/>
      <c r="Y35" s="58"/>
      <c r="Z35" s="55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>
        <v>1</v>
      </c>
      <c r="BJ35" s="6">
        <v>1</v>
      </c>
      <c r="BK35" s="6"/>
      <c r="BL35" s="6">
        <v>1</v>
      </c>
      <c r="BM35" s="6"/>
      <c r="BN35" s="6"/>
      <c r="BO35" s="6">
        <v>1</v>
      </c>
      <c r="BP35" s="6">
        <v>1</v>
      </c>
      <c r="BQ35" s="6"/>
      <c r="BR35" s="6"/>
      <c r="BS35" s="6">
        <v>1</v>
      </c>
      <c r="BT35" s="6"/>
      <c r="BU35" s="6"/>
      <c r="BV35" s="6"/>
      <c r="BW35" s="6">
        <v>1</v>
      </c>
      <c r="BX35" s="6">
        <v>1</v>
      </c>
      <c r="BY35" s="6"/>
      <c r="BZ35" s="6">
        <v>1</v>
      </c>
      <c r="CA35" s="6"/>
      <c r="CB35" s="6"/>
      <c r="CC35" s="6"/>
      <c r="CD35" s="6"/>
      <c r="CE35" s="6">
        <v>1</v>
      </c>
      <c r="CF35" s="6"/>
      <c r="CG35" s="6"/>
      <c r="CH35" s="6"/>
      <c r="CI35" s="6"/>
      <c r="CJ35" s="6"/>
      <c r="CK35" s="6"/>
      <c r="CL35" s="6"/>
      <c r="CM35" s="6"/>
      <c r="CN35" s="6">
        <v>1</v>
      </c>
      <c r="CO35" s="6"/>
      <c r="CP35" s="6"/>
      <c r="CQ35" s="6"/>
      <c r="CR35" s="6"/>
      <c r="CS35" s="6">
        <v>1</v>
      </c>
      <c r="CT35" s="6">
        <v>1</v>
      </c>
      <c r="CU35" s="6"/>
      <c r="CV35" s="6"/>
      <c r="CW35" s="6"/>
      <c r="CX35" s="6"/>
      <c r="CY35" s="6">
        <v>1</v>
      </c>
      <c r="CZ35" s="6">
        <v>1</v>
      </c>
      <c r="DA35" s="6"/>
      <c r="DB35" s="6"/>
      <c r="DC35" s="6"/>
      <c r="DD35" s="6"/>
      <c r="DE35" s="6"/>
      <c r="DF35" s="6"/>
      <c r="DG35" s="6">
        <v>1</v>
      </c>
      <c r="DH35" s="6"/>
      <c r="DI35" s="6"/>
      <c r="DJ35" s="6"/>
      <c r="DK35" s="6"/>
      <c r="DL35" s="6"/>
      <c r="DM35" s="6"/>
      <c r="DN35" s="6">
        <v>1</v>
      </c>
      <c r="DO35" s="6"/>
      <c r="DP35" s="6"/>
      <c r="DQ35" s="6"/>
      <c r="DR35" s="6"/>
      <c r="DS35" s="6">
        <v>1</v>
      </c>
      <c r="DT35" s="6"/>
      <c r="DU35" s="6">
        <v>1</v>
      </c>
      <c r="DV35" s="6"/>
      <c r="DW35" s="6"/>
      <c r="DX35" s="6">
        <v>1</v>
      </c>
      <c r="DY35" s="6"/>
      <c r="DZ35" s="6"/>
      <c r="EA35" s="6"/>
      <c r="EB35" s="6">
        <v>1</v>
      </c>
      <c r="EC35" s="6"/>
      <c r="ED35" s="6">
        <v>1</v>
      </c>
      <c r="EE35" s="6"/>
      <c r="EF35" s="6"/>
      <c r="EG35" s="6"/>
      <c r="EH35" s="6"/>
      <c r="EI35" s="6"/>
      <c r="EJ35" s="6"/>
      <c r="EK35" s="6"/>
      <c r="EL35" s="6">
        <v>1</v>
      </c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>
        <v>1</v>
      </c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50"/>
      <c r="FS35" s="55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>
        <v>1</v>
      </c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</row>
    <row r="36" spans="1:257" x14ac:dyDescent="0.2">
      <c r="B36" s="45">
        <v>37</v>
      </c>
      <c r="C36" s="32">
        <v>31</v>
      </c>
      <c r="D36" s="24" t="s">
        <v>1265</v>
      </c>
      <c r="E36" s="24">
        <f>F36+SUM(G36:Y36)</f>
        <v>4</v>
      </c>
      <c r="F36" s="31">
        <f>SUM(Z36:IX36)</f>
        <v>4</v>
      </c>
      <c r="G36" s="31"/>
      <c r="H36" s="31"/>
      <c r="I36" s="31"/>
      <c r="J36" s="31"/>
      <c r="K36" s="31"/>
      <c r="L36" s="31"/>
      <c r="M36" s="31"/>
      <c r="N36" s="31"/>
      <c r="O36" s="59"/>
      <c r="P36" s="64"/>
      <c r="Q36" s="31"/>
      <c r="R36" s="31"/>
      <c r="S36" s="31"/>
      <c r="T36" s="31"/>
      <c r="U36" s="31"/>
      <c r="V36" s="31"/>
      <c r="W36" s="31"/>
      <c r="X36" s="31"/>
      <c r="Y36" s="59"/>
      <c r="Z36" s="55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>
        <v>1</v>
      </c>
      <c r="BK36" s="6">
        <v>1</v>
      </c>
      <c r="BL36" s="6">
        <v>1</v>
      </c>
      <c r="BM36" s="6">
        <v>1</v>
      </c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50"/>
      <c r="FS36" s="55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</row>
    <row r="37" spans="1:257" x14ac:dyDescent="0.2">
      <c r="B37" s="45">
        <v>37</v>
      </c>
      <c r="C37" s="32">
        <v>32</v>
      </c>
      <c r="D37" s="24" t="s">
        <v>847</v>
      </c>
      <c r="E37" s="24">
        <f>F37+SUM(G37:Y37)</f>
        <v>5</v>
      </c>
      <c r="F37" s="31">
        <f>SUM(Z37:IX37)</f>
        <v>5</v>
      </c>
      <c r="G37" s="33"/>
      <c r="H37" s="33"/>
      <c r="I37" s="33"/>
      <c r="J37" s="33"/>
      <c r="K37" s="33"/>
      <c r="L37" s="33"/>
      <c r="M37" s="33"/>
      <c r="N37" s="33"/>
      <c r="O37" s="58"/>
      <c r="P37" s="62"/>
      <c r="Q37" s="33"/>
      <c r="R37" s="33"/>
      <c r="S37" s="33"/>
      <c r="T37" s="33"/>
      <c r="U37" s="33"/>
      <c r="V37" s="33"/>
      <c r="W37" s="33"/>
      <c r="X37" s="33"/>
      <c r="Y37" s="58"/>
      <c r="Z37" s="55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>
        <v>1</v>
      </c>
      <c r="BK37" s="6"/>
      <c r="BL37" s="6"/>
      <c r="BM37" s="6">
        <v>1</v>
      </c>
      <c r="BN37" s="6">
        <v>1</v>
      </c>
      <c r="BO37" s="6">
        <v>1</v>
      </c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>
        <v>1</v>
      </c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50"/>
      <c r="FS37" s="55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</row>
    <row r="38" spans="1:257" x14ac:dyDescent="0.2">
      <c r="B38" s="45">
        <v>37</v>
      </c>
      <c r="C38" s="32">
        <v>33</v>
      </c>
      <c r="D38" s="24" t="s">
        <v>1285</v>
      </c>
      <c r="E38" s="24">
        <f>F38+SUM(G38:Y38)</f>
        <v>2</v>
      </c>
      <c r="F38" s="31">
        <f>SUM(Z38:IX38)</f>
        <v>2</v>
      </c>
      <c r="G38" s="31"/>
      <c r="H38" s="31"/>
      <c r="I38" s="31"/>
      <c r="J38" s="31"/>
      <c r="K38" s="31"/>
      <c r="L38" s="31"/>
      <c r="M38" s="31"/>
      <c r="N38" s="31"/>
      <c r="O38" s="59"/>
      <c r="P38" s="64"/>
      <c r="Q38" s="31"/>
      <c r="R38" s="31"/>
      <c r="S38" s="31"/>
      <c r="T38" s="31"/>
      <c r="U38" s="31"/>
      <c r="V38" s="31"/>
      <c r="W38" s="31"/>
      <c r="X38" s="31"/>
      <c r="Y38" s="59"/>
      <c r="Z38" s="5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>
        <v>1</v>
      </c>
      <c r="BK38" s="6">
        <v>1</v>
      </c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50"/>
      <c r="FS38" s="55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</row>
    <row r="39" spans="1:257" x14ac:dyDescent="0.2">
      <c r="B39" s="45">
        <v>38</v>
      </c>
      <c r="C39" s="32">
        <v>34</v>
      </c>
      <c r="D39" s="24" t="s">
        <v>1252</v>
      </c>
      <c r="E39" s="24">
        <f>F39+SUM(G39:Y39)</f>
        <v>6</v>
      </c>
      <c r="F39" s="31">
        <f>SUM(Z39:IX39)</f>
        <v>6</v>
      </c>
      <c r="G39" s="33"/>
      <c r="H39" s="33"/>
      <c r="I39" s="33"/>
      <c r="J39" s="33"/>
      <c r="K39" s="33"/>
      <c r="L39" s="33"/>
      <c r="M39" s="33"/>
      <c r="N39" s="33"/>
      <c r="O39" s="58"/>
      <c r="P39" s="62"/>
      <c r="Q39" s="33"/>
      <c r="R39" s="33"/>
      <c r="S39" s="33"/>
      <c r="T39" s="33"/>
      <c r="U39" s="33"/>
      <c r="V39" s="33"/>
      <c r="W39" s="33"/>
      <c r="X39" s="33"/>
      <c r="Y39" s="58"/>
      <c r="Z39" s="55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>
        <v>3</v>
      </c>
      <c r="BL39" s="6">
        <v>1</v>
      </c>
      <c r="BM39" s="6"/>
      <c r="BN39" s="6">
        <v>1</v>
      </c>
      <c r="BO39" s="6">
        <v>1</v>
      </c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50"/>
      <c r="FS39" s="55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</row>
    <row r="40" spans="1:257" x14ac:dyDescent="0.2">
      <c r="B40" s="45">
        <v>39</v>
      </c>
      <c r="C40" s="32">
        <v>35</v>
      </c>
      <c r="D40" s="24" t="s">
        <v>1241</v>
      </c>
      <c r="E40" s="24">
        <f>F40+SUM(G40:Y40)</f>
        <v>4</v>
      </c>
      <c r="F40" s="31">
        <f>SUM(Z40:IX40)</f>
        <v>4</v>
      </c>
      <c r="G40" s="31"/>
      <c r="H40" s="31"/>
      <c r="I40" s="31"/>
      <c r="J40" s="31"/>
      <c r="K40" s="31"/>
      <c r="L40" s="31"/>
      <c r="M40" s="31"/>
      <c r="N40" s="31"/>
      <c r="O40" s="59"/>
      <c r="P40" s="64"/>
      <c r="Q40" s="31"/>
      <c r="R40" s="31"/>
      <c r="S40" s="31"/>
      <c r="T40" s="31"/>
      <c r="U40" s="31"/>
      <c r="V40" s="31"/>
      <c r="W40" s="31"/>
      <c r="X40" s="31"/>
      <c r="Y40" s="59"/>
      <c r="Z40" s="55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>
        <v>1</v>
      </c>
      <c r="BM40" s="6">
        <v>1</v>
      </c>
      <c r="BN40" s="6"/>
      <c r="BO40" s="6">
        <v>1</v>
      </c>
      <c r="BP40" s="6">
        <v>1</v>
      </c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50"/>
      <c r="FS40" s="55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</row>
    <row r="41" spans="1:257" x14ac:dyDescent="0.2">
      <c r="B41" s="45">
        <v>43</v>
      </c>
      <c r="C41" s="32">
        <v>36</v>
      </c>
      <c r="D41" s="24" t="s">
        <v>806</v>
      </c>
      <c r="E41" s="24">
        <f>F41+SUM(G41:Y41)</f>
        <v>4</v>
      </c>
      <c r="F41" s="31">
        <f>SUM(Z41:IX41)</f>
        <v>4</v>
      </c>
      <c r="G41" s="31"/>
      <c r="H41" s="31"/>
      <c r="I41" s="31"/>
      <c r="J41" s="31"/>
      <c r="K41" s="31"/>
      <c r="L41" s="31"/>
      <c r="M41" s="31"/>
      <c r="N41" s="31"/>
      <c r="O41" s="59"/>
      <c r="P41" s="64"/>
      <c r="Q41" s="31"/>
      <c r="R41" s="31"/>
      <c r="S41" s="31"/>
      <c r="T41" s="31"/>
      <c r="U41" s="31"/>
      <c r="V41" s="31"/>
      <c r="W41" s="31"/>
      <c r="X41" s="31"/>
      <c r="Y41" s="59"/>
      <c r="Z41" s="55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>
        <v>1</v>
      </c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>
        <v>1</v>
      </c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>
        <v>1</v>
      </c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>
        <v>1</v>
      </c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50"/>
      <c r="FS41" s="55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</row>
    <row r="42" spans="1:257" x14ac:dyDescent="0.2">
      <c r="A42" t="s">
        <v>1541</v>
      </c>
      <c r="B42" s="82">
        <v>53</v>
      </c>
      <c r="C42" s="32">
        <v>37</v>
      </c>
      <c r="D42" s="24" t="s">
        <v>685</v>
      </c>
      <c r="E42" s="24">
        <f>F42+SUM(G42:Y42)</f>
        <v>5</v>
      </c>
      <c r="F42" s="31">
        <f>SUM(Z42:IX42)</f>
        <v>5</v>
      </c>
      <c r="G42" s="31"/>
      <c r="H42" s="31"/>
      <c r="I42" s="31"/>
      <c r="J42" s="31"/>
      <c r="K42" s="31"/>
      <c r="L42" s="31"/>
      <c r="M42" s="31"/>
      <c r="N42" s="31"/>
      <c r="O42" s="59"/>
      <c r="P42" s="64"/>
      <c r="Q42" s="31"/>
      <c r="R42" s="31"/>
      <c r="S42" s="31"/>
      <c r="T42" s="31"/>
      <c r="U42" s="31"/>
      <c r="V42" s="31"/>
      <c r="W42" s="31"/>
      <c r="X42" s="31"/>
      <c r="Y42" s="59"/>
      <c r="Z42" s="55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>
        <v>1</v>
      </c>
      <c r="CA42" s="6">
        <v>1</v>
      </c>
      <c r="CB42" s="6"/>
      <c r="CC42" s="6">
        <v>1</v>
      </c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>
        <v>1</v>
      </c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>
        <v>1</v>
      </c>
      <c r="FJ42" s="6"/>
      <c r="FK42" s="6"/>
      <c r="FL42" s="6"/>
      <c r="FM42" s="6"/>
      <c r="FN42" s="6"/>
      <c r="FO42" s="6"/>
      <c r="FP42" s="6"/>
      <c r="FQ42" s="6"/>
      <c r="FR42" s="50"/>
      <c r="FS42" s="55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</row>
    <row r="43" spans="1:257" x14ac:dyDescent="0.2">
      <c r="B43" s="82">
        <v>53</v>
      </c>
      <c r="C43" s="32">
        <v>38</v>
      </c>
      <c r="D43" s="24" t="s">
        <v>1163</v>
      </c>
      <c r="E43" s="24">
        <f>F43+SUM(G43:Y43)</f>
        <v>4</v>
      </c>
      <c r="F43" s="31">
        <f>SUM(Z43:IX43)</f>
        <v>4</v>
      </c>
      <c r="G43" s="31"/>
      <c r="H43" s="31"/>
      <c r="I43" s="31"/>
      <c r="J43" s="31"/>
      <c r="K43" s="31"/>
      <c r="L43" s="31"/>
      <c r="M43" s="31"/>
      <c r="N43" s="31"/>
      <c r="O43" s="59"/>
      <c r="P43" s="64"/>
      <c r="Q43" s="31"/>
      <c r="R43" s="31"/>
      <c r="S43" s="31"/>
      <c r="T43" s="31"/>
      <c r="U43" s="31"/>
      <c r="V43" s="31"/>
      <c r="W43" s="31"/>
      <c r="X43" s="31"/>
      <c r="Y43" s="59"/>
      <c r="Z43" s="55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>
        <v>1</v>
      </c>
      <c r="CA43" s="6"/>
      <c r="CB43" s="6">
        <v>1</v>
      </c>
      <c r="CC43" s="6">
        <v>1</v>
      </c>
      <c r="CD43" s="6">
        <v>1</v>
      </c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50"/>
      <c r="FS43" s="55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</row>
    <row r="44" spans="1:257" x14ac:dyDescent="0.2">
      <c r="B44" s="82">
        <v>57</v>
      </c>
      <c r="C44" s="32">
        <v>39</v>
      </c>
      <c r="D44" s="24" t="s">
        <v>780</v>
      </c>
      <c r="E44" s="24">
        <f>F44+SUM(G44:Y44)</f>
        <v>14</v>
      </c>
      <c r="F44" s="31">
        <f>SUM(Z44:IX44)</f>
        <v>14</v>
      </c>
      <c r="G44" s="33"/>
      <c r="H44" s="33"/>
      <c r="I44" s="33"/>
      <c r="J44" s="33"/>
      <c r="K44" s="33"/>
      <c r="L44" s="33"/>
      <c r="M44" s="33"/>
      <c r="N44" s="33"/>
      <c r="O44" s="58"/>
      <c r="P44" s="62"/>
      <c r="Q44" s="33"/>
      <c r="R44" s="33"/>
      <c r="S44" s="33"/>
      <c r="T44" s="33"/>
      <c r="U44" s="33"/>
      <c r="V44" s="33"/>
      <c r="W44" s="33"/>
      <c r="X44" s="33"/>
      <c r="Y44" s="58"/>
      <c r="Z44" s="55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>
        <v>1</v>
      </c>
      <c r="CE44" s="6"/>
      <c r="CF44" s="6"/>
      <c r="CG44" s="6">
        <v>1</v>
      </c>
      <c r="CH44" s="6">
        <v>1</v>
      </c>
      <c r="CI44" s="6"/>
      <c r="CJ44" s="6">
        <v>1</v>
      </c>
      <c r="CK44" s="6"/>
      <c r="CL44" s="6"/>
      <c r="CM44" s="6">
        <v>1</v>
      </c>
      <c r="CN44" s="6"/>
      <c r="CO44" s="6">
        <v>1</v>
      </c>
      <c r="CP44" s="6"/>
      <c r="CQ44" s="6">
        <v>2</v>
      </c>
      <c r="CR44" s="6"/>
      <c r="CS44" s="6"/>
      <c r="CT44" s="6"/>
      <c r="CU44" s="6"/>
      <c r="CV44" s="6"/>
      <c r="CW44" s="6"/>
      <c r="CX44" s="6"/>
      <c r="CY44" s="6"/>
      <c r="CZ44" s="6">
        <v>1</v>
      </c>
      <c r="DA44" s="6"/>
      <c r="DB44" s="6"/>
      <c r="DC44" s="6"/>
      <c r="DD44" s="6">
        <v>1</v>
      </c>
      <c r="DE44" s="6">
        <v>1</v>
      </c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>
        <v>1</v>
      </c>
      <c r="DV44" s="6">
        <v>1</v>
      </c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>
        <v>1</v>
      </c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0"/>
      <c r="FS44" s="55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</row>
    <row r="45" spans="1:257" x14ac:dyDescent="0.2">
      <c r="B45" s="82">
        <v>64</v>
      </c>
      <c r="C45" s="32">
        <v>40</v>
      </c>
      <c r="D45" s="24" t="s">
        <v>766</v>
      </c>
      <c r="E45" s="24">
        <f>F45+SUM(G45:Y45)</f>
        <v>6</v>
      </c>
      <c r="F45" s="31">
        <f>SUM(Z45:IX45)</f>
        <v>6</v>
      </c>
      <c r="G45" s="33"/>
      <c r="H45" s="33"/>
      <c r="I45" s="33"/>
      <c r="J45" s="33"/>
      <c r="K45" s="33"/>
      <c r="L45" s="33"/>
      <c r="M45" s="33"/>
      <c r="N45" s="33"/>
      <c r="O45" s="58"/>
      <c r="P45" s="62"/>
      <c r="Q45" s="33"/>
      <c r="R45" s="33"/>
      <c r="S45" s="33"/>
      <c r="T45" s="33"/>
      <c r="U45" s="33"/>
      <c r="V45" s="33"/>
      <c r="W45" s="33"/>
      <c r="X45" s="33"/>
      <c r="Y45" s="58"/>
      <c r="Z45" s="55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>
        <v>1</v>
      </c>
      <c r="CL45" s="6">
        <v>1</v>
      </c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>
        <v>1</v>
      </c>
      <c r="CX45" s="6"/>
      <c r="CY45" s="6"/>
      <c r="CZ45" s="6"/>
      <c r="DA45" s="6"/>
      <c r="DB45" s="6"/>
      <c r="DC45" s="6"/>
      <c r="DD45" s="6"/>
      <c r="DE45" s="6"/>
      <c r="DF45" s="6">
        <v>1</v>
      </c>
      <c r="DG45" s="6">
        <v>1</v>
      </c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>
        <v>1</v>
      </c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0"/>
      <c r="FS45" s="55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</row>
    <row r="46" spans="1:257" x14ac:dyDescent="0.2">
      <c r="B46" s="82">
        <v>69</v>
      </c>
      <c r="C46" s="32">
        <v>41</v>
      </c>
      <c r="D46" s="24" t="s">
        <v>706</v>
      </c>
      <c r="E46" s="24">
        <f>F46+SUM(G46:Y46)</f>
        <v>10</v>
      </c>
      <c r="F46" s="31">
        <f>SUM(Z46:IX46)</f>
        <v>10</v>
      </c>
      <c r="G46" s="31"/>
      <c r="H46" s="31"/>
      <c r="I46" s="31"/>
      <c r="J46" s="31"/>
      <c r="K46" s="31"/>
      <c r="L46" s="31"/>
      <c r="M46" s="31"/>
      <c r="N46" s="31"/>
      <c r="O46" s="59"/>
      <c r="P46" s="64"/>
      <c r="Q46" s="31"/>
      <c r="R46" s="31"/>
      <c r="S46" s="31"/>
      <c r="T46" s="31"/>
      <c r="U46" s="31"/>
      <c r="V46" s="31"/>
      <c r="W46" s="31"/>
      <c r="X46" s="31"/>
      <c r="Y46" s="59"/>
      <c r="Z46" s="55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>
        <v>1</v>
      </c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>
        <v>1</v>
      </c>
      <c r="DC46" s="6"/>
      <c r="DD46" s="6"/>
      <c r="DE46" s="6"/>
      <c r="DF46" s="6"/>
      <c r="DG46" s="6"/>
      <c r="DH46" s="6"/>
      <c r="DI46" s="6">
        <v>1</v>
      </c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>
        <v>1</v>
      </c>
      <c r="EA46" s="6"/>
      <c r="EB46" s="6"/>
      <c r="EC46" s="6"/>
      <c r="ED46" s="6"/>
      <c r="EE46" s="6"/>
      <c r="EF46" s="6"/>
      <c r="EG46" s="6"/>
      <c r="EH46" s="6"/>
      <c r="EI46" s="6">
        <v>1</v>
      </c>
      <c r="EJ46" s="6"/>
      <c r="EK46" s="6"/>
      <c r="EL46" s="6"/>
      <c r="EM46" s="6"/>
      <c r="EN46" s="6"/>
      <c r="EO46" s="6">
        <v>1</v>
      </c>
      <c r="EP46" s="6"/>
      <c r="EQ46" s="6">
        <v>1</v>
      </c>
      <c r="ER46" s="6"/>
      <c r="ES46" s="6"/>
      <c r="ET46" s="6"/>
      <c r="EU46" s="6"/>
      <c r="EV46" s="6"/>
      <c r="EW46" s="6"/>
      <c r="EX46" s="6"/>
      <c r="EY46" s="6"/>
      <c r="EZ46" s="6">
        <v>1</v>
      </c>
      <c r="FA46" s="6">
        <v>1</v>
      </c>
      <c r="FB46" s="6"/>
      <c r="FC46" s="6"/>
      <c r="FD46" s="6"/>
      <c r="FE46" s="6"/>
      <c r="FF46" s="6">
        <v>1</v>
      </c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50"/>
      <c r="FS46" s="55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</row>
    <row r="47" spans="1:257" x14ac:dyDescent="0.2">
      <c r="B47" s="82">
        <v>74</v>
      </c>
      <c r="C47" s="32">
        <v>42</v>
      </c>
      <c r="D47" s="24" t="s">
        <v>640</v>
      </c>
      <c r="E47" s="24">
        <f>F47+SUM(G47:Y47)</f>
        <v>9</v>
      </c>
      <c r="F47" s="31">
        <f>SUM(Z47:IX47)</f>
        <v>9</v>
      </c>
      <c r="G47" s="31"/>
      <c r="H47" s="31"/>
      <c r="I47" s="31"/>
      <c r="J47" s="31"/>
      <c r="K47" s="31"/>
      <c r="L47" s="31"/>
      <c r="M47" s="31"/>
      <c r="N47" s="31"/>
      <c r="O47" s="59"/>
      <c r="P47" s="64"/>
      <c r="Q47" s="31"/>
      <c r="R47" s="31"/>
      <c r="S47" s="31"/>
      <c r="T47" s="31"/>
      <c r="U47" s="31"/>
      <c r="V47" s="31"/>
      <c r="W47" s="31"/>
      <c r="X47" s="31"/>
      <c r="Y47" s="59"/>
      <c r="Z47" s="55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>
        <v>1</v>
      </c>
      <c r="CV47" s="6"/>
      <c r="CW47" s="6"/>
      <c r="CX47" s="6"/>
      <c r="CY47" s="6"/>
      <c r="CZ47" s="6">
        <v>1</v>
      </c>
      <c r="DA47" s="6"/>
      <c r="DB47" s="6"/>
      <c r="DC47" s="6"/>
      <c r="DD47" s="6">
        <v>1</v>
      </c>
      <c r="DE47" s="6"/>
      <c r="DF47" s="6"/>
      <c r="DG47" s="6"/>
      <c r="DH47" s="6"/>
      <c r="DI47" s="6"/>
      <c r="DJ47" s="6"/>
      <c r="DK47" s="6"/>
      <c r="DL47" s="6"/>
      <c r="DM47" s="6"/>
      <c r="DN47" s="6">
        <v>1</v>
      </c>
      <c r="DO47" s="6">
        <v>1</v>
      </c>
      <c r="DP47" s="6">
        <v>1</v>
      </c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>
        <v>1</v>
      </c>
      <c r="FG47" s="6">
        <v>1</v>
      </c>
      <c r="FH47" s="6"/>
      <c r="FI47" s="6"/>
      <c r="FJ47" s="6"/>
      <c r="FK47" s="6"/>
      <c r="FL47" s="6"/>
      <c r="FM47" s="6"/>
      <c r="FN47" s="6"/>
      <c r="FO47" s="6">
        <v>1</v>
      </c>
      <c r="FP47" s="6"/>
      <c r="FQ47" s="6"/>
      <c r="FR47" s="50"/>
      <c r="FS47" s="55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</row>
    <row r="48" spans="1:257" x14ac:dyDescent="0.2">
      <c r="B48" s="82">
        <v>76</v>
      </c>
      <c r="C48" s="32">
        <v>43</v>
      </c>
      <c r="D48" s="24" t="s">
        <v>655</v>
      </c>
      <c r="E48" s="24">
        <f>F48+SUM(G48:Y48)</f>
        <v>36</v>
      </c>
      <c r="F48" s="31">
        <f>SUM(Z48:IX48)</f>
        <v>36</v>
      </c>
      <c r="G48" s="31"/>
      <c r="H48" s="31"/>
      <c r="I48" s="31"/>
      <c r="J48" s="31"/>
      <c r="K48" s="31"/>
      <c r="L48" s="31"/>
      <c r="M48" s="31"/>
      <c r="N48" s="31"/>
      <c r="O48" s="59"/>
      <c r="P48" s="64"/>
      <c r="Q48" s="31"/>
      <c r="R48" s="31"/>
      <c r="S48" s="31"/>
      <c r="T48" s="31"/>
      <c r="U48" s="31"/>
      <c r="V48" s="31"/>
      <c r="W48" s="31"/>
      <c r="X48" s="31"/>
      <c r="Y48" s="59"/>
      <c r="Z48" s="55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>
        <v>1</v>
      </c>
      <c r="CX48" s="6">
        <v>1</v>
      </c>
      <c r="CY48" s="6">
        <v>1</v>
      </c>
      <c r="CZ48" s="6">
        <v>1</v>
      </c>
      <c r="DA48" s="6">
        <v>1</v>
      </c>
      <c r="DB48" s="6">
        <v>1</v>
      </c>
      <c r="DC48" s="6">
        <v>1</v>
      </c>
      <c r="DD48" s="6">
        <v>1</v>
      </c>
      <c r="DE48" s="6">
        <v>1</v>
      </c>
      <c r="DF48" s="6">
        <v>1</v>
      </c>
      <c r="DG48" s="6"/>
      <c r="DH48" s="6"/>
      <c r="DI48" s="6">
        <v>1</v>
      </c>
      <c r="DJ48" s="6"/>
      <c r="DK48" s="6"/>
      <c r="DL48" s="6"/>
      <c r="DM48" s="6"/>
      <c r="DN48" s="6">
        <v>1</v>
      </c>
      <c r="DO48" s="6"/>
      <c r="DP48" s="6">
        <v>1</v>
      </c>
      <c r="DQ48" s="6"/>
      <c r="DR48" s="6"/>
      <c r="DS48" s="6">
        <v>1</v>
      </c>
      <c r="DT48" s="6">
        <v>1</v>
      </c>
      <c r="DU48" s="6">
        <v>1</v>
      </c>
      <c r="DV48" s="6">
        <v>1</v>
      </c>
      <c r="DW48" s="6">
        <v>1</v>
      </c>
      <c r="DX48" s="6"/>
      <c r="DY48" s="6">
        <v>1</v>
      </c>
      <c r="DZ48" s="6">
        <v>1</v>
      </c>
      <c r="EA48" s="6">
        <v>1</v>
      </c>
      <c r="EB48" s="6">
        <v>1</v>
      </c>
      <c r="EC48" s="6">
        <v>1</v>
      </c>
      <c r="ED48" s="6">
        <v>1</v>
      </c>
      <c r="EE48" s="6"/>
      <c r="EF48" s="6"/>
      <c r="EG48" s="6"/>
      <c r="EH48" s="6">
        <v>1</v>
      </c>
      <c r="EI48" s="6">
        <v>1</v>
      </c>
      <c r="EJ48" s="6"/>
      <c r="EK48" s="6">
        <v>1</v>
      </c>
      <c r="EL48" s="6"/>
      <c r="EM48" s="6">
        <v>1</v>
      </c>
      <c r="EN48" s="6">
        <v>1</v>
      </c>
      <c r="EO48" s="6"/>
      <c r="EP48" s="6"/>
      <c r="EQ48" s="6">
        <v>1</v>
      </c>
      <c r="ER48" s="6"/>
      <c r="ES48" s="6"/>
      <c r="ET48" s="6"/>
      <c r="EU48" s="6">
        <v>1</v>
      </c>
      <c r="EV48" s="6"/>
      <c r="EW48" s="6"/>
      <c r="EX48" s="6"/>
      <c r="EY48" s="6">
        <v>1</v>
      </c>
      <c r="EZ48" s="6"/>
      <c r="FA48" s="6"/>
      <c r="FB48" s="6"/>
      <c r="FC48" s="6"/>
      <c r="FD48" s="6">
        <v>1</v>
      </c>
      <c r="FE48" s="6"/>
      <c r="FF48" s="6"/>
      <c r="FG48" s="6"/>
      <c r="FH48" s="6"/>
      <c r="FI48" s="6"/>
      <c r="FJ48" s="6">
        <v>1</v>
      </c>
      <c r="FK48" s="6"/>
      <c r="FL48" s="6"/>
      <c r="FM48" s="6"/>
      <c r="FN48" s="6">
        <v>1</v>
      </c>
      <c r="FO48" s="6"/>
      <c r="FP48" s="6"/>
      <c r="FQ48" s="6"/>
      <c r="FR48" s="50"/>
      <c r="FS48" s="55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>
        <v>1</v>
      </c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</row>
    <row r="49" spans="1:257" x14ac:dyDescent="0.2">
      <c r="B49" s="82">
        <v>77</v>
      </c>
      <c r="C49" s="32">
        <v>44</v>
      </c>
      <c r="D49" s="24" t="s">
        <v>944</v>
      </c>
      <c r="E49" s="24">
        <f>F49+SUM(G49:Y49)</f>
        <v>6</v>
      </c>
      <c r="F49" s="31">
        <f>SUM(Z49:IX49)</f>
        <v>6</v>
      </c>
      <c r="G49" s="31"/>
      <c r="H49" s="31"/>
      <c r="I49" s="31"/>
      <c r="J49" s="31"/>
      <c r="K49" s="31"/>
      <c r="L49" s="31"/>
      <c r="M49" s="31"/>
      <c r="N49" s="31"/>
      <c r="O49" s="59"/>
      <c r="P49" s="64"/>
      <c r="Q49" s="31"/>
      <c r="R49" s="31"/>
      <c r="S49" s="31"/>
      <c r="T49" s="31"/>
      <c r="U49" s="31"/>
      <c r="V49" s="31"/>
      <c r="W49" s="31"/>
      <c r="X49" s="31"/>
      <c r="Y49" s="59"/>
      <c r="Z49" s="55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>
        <v>1</v>
      </c>
      <c r="CY49" s="6"/>
      <c r="CZ49" s="6">
        <v>1</v>
      </c>
      <c r="DA49" s="6">
        <v>1</v>
      </c>
      <c r="DB49" s="6"/>
      <c r="DC49" s="6"/>
      <c r="DD49" s="6"/>
      <c r="DE49" s="6"/>
      <c r="DF49" s="6"/>
      <c r="DG49" s="6">
        <v>1</v>
      </c>
      <c r="DH49" s="6"/>
      <c r="DI49" s="6">
        <v>1</v>
      </c>
      <c r="DJ49" s="6"/>
      <c r="DK49" s="6"/>
      <c r="DL49" s="6"/>
      <c r="DM49" s="6"/>
      <c r="DN49" s="6"/>
      <c r="DO49" s="6"/>
      <c r="DP49" s="6"/>
      <c r="DQ49" s="6"/>
      <c r="DR49" s="6"/>
      <c r="DS49" s="6">
        <v>1</v>
      </c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50"/>
      <c r="FS49" s="55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</row>
    <row r="50" spans="1:257" x14ac:dyDescent="0.2">
      <c r="A50" t="s">
        <v>1542</v>
      </c>
      <c r="B50" s="46">
        <v>91</v>
      </c>
      <c r="C50" s="32">
        <v>45</v>
      </c>
      <c r="D50" s="24" t="s">
        <v>642</v>
      </c>
      <c r="E50" s="24">
        <f>F50+SUM(G50:Y50)</f>
        <v>14</v>
      </c>
      <c r="F50" s="31">
        <f>SUM(Z50:IX50)</f>
        <v>14</v>
      </c>
      <c r="G50" s="31"/>
      <c r="H50" s="31"/>
      <c r="I50" s="31"/>
      <c r="J50" s="31"/>
      <c r="K50" s="31"/>
      <c r="L50" s="31"/>
      <c r="M50" s="31"/>
      <c r="N50" s="31"/>
      <c r="O50" s="59"/>
      <c r="P50" s="64"/>
      <c r="Q50" s="31"/>
      <c r="R50" s="31"/>
      <c r="S50" s="31"/>
      <c r="T50" s="31"/>
      <c r="U50" s="31"/>
      <c r="V50" s="31"/>
      <c r="W50" s="31"/>
      <c r="X50" s="31"/>
      <c r="Y50" s="59"/>
      <c r="Z50" s="55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>
        <v>1</v>
      </c>
      <c r="DM50" s="6">
        <v>1</v>
      </c>
      <c r="DN50" s="6">
        <v>1</v>
      </c>
      <c r="DO50" s="6">
        <v>1</v>
      </c>
      <c r="DP50" s="6">
        <v>1</v>
      </c>
      <c r="DQ50" s="6"/>
      <c r="DR50" s="6"/>
      <c r="DS50" s="6"/>
      <c r="DT50" s="6">
        <v>1</v>
      </c>
      <c r="DU50" s="6">
        <v>1</v>
      </c>
      <c r="DV50" s="6">
        <v>1</v>
      </c>
      <c r="DW50" s="6"/>
      <c r="DX50" s="6">
        <v>1</v>
      </c>
      <c r="DY50" s="6">
        <v>1</v>
      </c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>
        <v>1</v>
      </c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>
        <v>1</v>
      </c>
      <c r="FK50" s="6"/>
      <c r="FL50" s="6"/>
      <c r="FM50" s="6"/>
      <c r="FN50" s="6"/>
      <c r="FO50" s="6">
        <v>1</v>
      </c>
      <c r="FP50" s="6"/>
      <c r="FQ50" s="6"/>
      <c r="FR50" s="50"/>
      <c r="FS50" s="55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>
        <v>1</v>
      </c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</row>
    <row r="51" spans="1:257" x14ac:dyDescent="0.2">
      <c r="B51" s="46">
        <v>91</v>
      </c>
      <c r="C51" s="32">
        <v>46</v>
      </c>
      <c r="D51" s="24" t="s">
        <v>868</v>
      </c>
      <c r="E51" s="24">
        <f>F51+SUM(G51:Y51)</f>
        <v>12</v>
      </c>
      <c r="F51" s="31">
        <f>SUM(Z51:IX51)</f>
        <v>12</v>
      </c>
      <c r="G51" s="31"/>
      <c r="H51" s="31"/>
      <c r="I51" s="31"/>
      <c r="J51" s="31"/>
      <c r="K51" s="31"/>
      <c r="L51" s="31"/>
      <c r="M51" s="31"/>
      <c r="N51" s="31"/>
      <c r="O51" s="59"/>
      <c r="P51" s="64"/>
      <c r="Q51" s="31"/>
      <c r="R51" s="31"/>
      <c r="S51" s="31"/>
      <c r="T51" s="31"/>
      <c r="U51" s="31"/>
      <c r="V51" s="31"/>
      <c r="W51" s="31"/>
      <c r="X51" s="31"/>
      <c r="Y51" s="59"/>
      <c r="Z51" s="55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>
        <v>1</v>
      </c>
      <c r="DM51" s="6">
        <v>1</v>
      </c>
      <c r="DN51" s="6">
        <v>1</v>
      </c>
      <c r="DO51" s="6"/>
      <c r="DP51" s="6"/>
      <c r="DQ51" s="6">
        <v>1</v>
      </c>
      <c r="DR51" s="6">
        <v>1</v>
      </c>
      <c r="DS51" s="6">
        <v>1</v>
      </c>
      <c r="DT51" s="6"/>
      <c r="DU51" s="6">
        <v>1</v>
      </c>
      <c r="DV51" s="6">
        <v>1</v>
      </c>
      <c r="DW51" s="6">
        <v>1</v>
      </c>
      <c r="DX51" s="6"/>
      <c r="DY51" s="6">
        <v>1</v>
      </c>
      <c r="DZ51" s="6">
        <v>1</v>
      </c>
      <c r="EA51" s="6">
        <v>1</v>
      </c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50"/>
      <c r="FS51" s="55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</row>
    <row r="52" spans="1:257" x14ac:dyDescent="0.2">
      <c r="B52" s="46">
        <v>92</v>
      </c>
      <c r="C52" s="32">
        <v>47</v>
      </c>
      <c r="D52" s="24" t="s">
        <v>950</v>
      </c>
      <c r="E52" s="24">
        <f>F52+SUM(G52:Y52)</f>
        <v>3</v>
      </c>
      <c r="F52" s="31">
        <f>SUM(Z52:IX52)</f>
        <v>3</v>
      </c>
      <c r="G52" s="31"/>
      <c r="H52" s="31"/>
      <c r="I52" s="31"/>
      <c r="J52" s="31"/>
      <c r="K52" s="31"/>
      <c r="L52" s="31"/>
      <c r="M52" s="31"/>
      <c r="N52" s="31"/>
      <c r="O52" s="59"/>
      <c r="P52" s="64"/>
      <c r="Q52" s="31"/>
      <c r="R52" s="31"/>
      <c r="S52" s="31"/>
      <c r="T52" s="31"/>
      <c r="U52" s="31"/>
      <c r="V52" s="31"/>
      <c r="W52" s="31"/>
      <c r="X52" s="31"/>
      <c r="Y52" s="59"/>
      <c r="Z52" s="55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>
        <v>1</v>
      </c>
      <c r="DN52" s="6">
        <v>1</v>
      </c>
      <c r="DO52" s="6"/>
      <c r="DP52" s="6"/>
      <c r="DQ52" s="6"/>
      <c r="DR52" s="6">
        <v>1</v>
      </c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50"/>
      <c r="FS52" s="55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</row>
    <row r="53" spans="1:257" x14ac:dyDescent="0.2">
      <c r="B53" s="46">
        <v>93</v>
      </c>
      <c r="C53" s="32">
        <v>48</v>
      </c>
      <c r="D53" s="24" t="s">
        <v>757</v>
      </c>
      <c r="E53" s="24">
        <f>F53+SUM(G53:Y53)</f>
        <v>7</v>
      </c>
      <c r="F53" s="31">
        <f>SUM(Z53:IX53)</f>
        <v>7</v>
      </c>
      <c r="G53" s="31"/>
      <c r="H53" s="31"/>
      <c r="I53" s="31"/>
      <c r="J53" s="31"/>
      <c r="K53" s="31"/>
      <c r="L53" s="31"/>
      <c r="M53" s="31"/>
      <c r="N53" s="31"/>
      <c r="O53" s="59"/>
      <c r="P53" s="64"/>
      <c r="Q53" s="31"/>
      <c r="R53" s="31"/>
      <c r="S53" s="31"/>
      <c r="T53" s="31"/>
      <c r="U53" s="31"/>
      <c r="V53" s="31"/>
      <c r="W53" s="31"/>
      <c r="X53" s="31"/>
      <c r="Y53" s="59"/>
      <c r="Z53" s="55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>
        <v>1</v>
      </c>
      <c r="DO53" s="6">
        <v>1</v>
      </c>
      <c r="DP53" s="6">
        <v>1</v>
      </c>
      <c r="DQ53" s="6"/>
      <c r="DR53" s="6"/>
      <c r="DS53" s="6">
        <v>1</v>
      </c>
      <c r="DT53" s="6"/>
      <c r="DU53" s="6">
        <v>1</v>
      </c>
      <c r="DV53" s="6">
        <v>1</v>
      </c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>
        <v>1</v>
      </c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50"/>
      <c r="FS53" s="55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</row>
    <row r="54" spans="1:257" x14ac:dyDescent="0.2">
      <c r="B54" s="46">
        <v>93</v>
      </c>
      <c r="C54" s="32">
        <v>49</v>
      </c>
      <c r="D54" s="24" t="s">
        <v>629</v>
      </c>
      <c r="E54" s="24">
        <f>F54+SUM(G54:Y54)</f>
        <v>14</v>
      </c>
      <c r="F54" s="31">
        <f>SUM(Z54:IX54)</f>
        <v>14</v>
      </c>
      <c r="G54" s="31"/>
      <c r="H54" s="31"/>
      <c r="I54" s="31"/>
      <c r="J54" s="31"/>
      <c r="K54" s="31"/>
      <c r="L54" s="31"/>
      <c r="M54" s="31"/>
      <c r="N54" s="31"/>
      <c r="O54" s="59"/>
      <c r="P54" s="64"/>
      <c r="Q54" s="31"/>
      <c r="R54" s="31"/>
      <c r="S54" s="31"/>
      <c r="T54" s="31"/>
      <c r="U54" s="31"/>
      <c r="V54" s="31"/>
      <c r="W54" s="31"/>
      <c r="X54" s="31"/>
      <c r="Y54" s="59"/>
      <c r="Z54" s="55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>
        <v>1</v>
      </c>
      <c r="DO54" s="6">
        <v>1</v>
      </c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>
        <v>1</v>
      </c>
      <c r="EE54" s="6">
        <v>1</v>
      </c>
      <c r="EF54" s="6"/>
      <c r="EG54" s="6"/>
      <c r="EH54" s="6"/>
      <c r="EI54" s="6"/>
      <c r="EJ54" s="6"/>
      <c r="EK54" s="6">
        <v>1</v>
      </c>
      <c r="EL54" s="6">
        <v>1</v>
      </c>
      <c r="EM54" s="6">
        <v>1</v>
      </c>
      <c r="EN54" s="6">
        <v>1</v>
      </c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>
        <v>1</v>
      </c>
      <c r="FN54" s="6"/>
      <c r="FO54" s="6"/>
      <c r="FP54" s="6"/>
      <c r="FQ54" s="6">
        <v>1</v>
      </c>
      <c r="FR54" s="50"/>
      <c r="FS54" s="55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>
        <v>1</v>
      </c>
      <c r="HB54" s="6">
        <v>1</v>
      </c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>
        <v>1</v>
      </c>
      <c r="ID54" s="6">
        <v>1</v>
      </c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</row>
    <row r="55" spans="1:257" x14ac:dyDescent="0.2">
      <c r="B55" s="46">
        <v>94</v>
      </c>
      <c r="C55" s="32">
        <v>50</v>
      </c>
      <c r="D55" s="24" t="s">
        <v>627</v>
      </c>
      <c r="E55" s="24">
        <f>F55+SUM(G55:Y55)</f>
        <v>8</v>
      </c>
      <c r="F55" s="31">
        <f>SUM(Z55:IX55)</f>
        <v>8</v>
      </c>
      <c r="G55" s="31"/>
      <c r="H55" s="31"/>
      <c r="I55" s="31"/>
      <c r="J55" s="31"/>
      <c r="K55" s="31"/>
      <c r="L55" s="31"/>
      <c r="M55" s="31"/>
      <c r="N55" s="31"/>
      <c r="O55" s="59"/>
      <c r="P55" s="64"/>
      <c r="Q55" s="31"/>
      <c r="R55" s="31"/>
      <c r="S55" s="31"/>
      <c r="T55" s="31"/>
      <c r="U55" s="31"/>
      <c r="V55" s="31"/>
      <c r="W55" s="31"/>
      <c r="X55" s="31"/>
      <c r="Y55" s="59"/>
      <c r="Z55" s="55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>
        <v>1</v>
      </c>
      <c r="DP55" s="6"/>
      <c r="DQ55" s="6">
        <v>1</v>
      </c>
      <c r="DR55" s="6"/>
      <c r="DS55" s="6">
        <v>1</v>
      </c>
      <c r="DT55" s="6"/>
      <c r="DU55" s="6"/>
      <c r="DV55" s="6"/>
      <c r="DW55" s="6"/>
      <c r="DX55" s="6"/>
      <c r="DY55" s="6"/>
      <c r="DZ55" s="6">
        <v>1</v>
      </c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>
        <v>1</v>
      </c>
      <c r="EO55" s="6">
        <v>1</v>
      </c>
      <c r="EP55" s="6"/>
      <c r="EQ55" s="6"/>
      <c r="ER55" s="6"/>
      <c r="ES55" s="6">
        <v>1</v>
      </c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50">
        <v>1</v>
      </c>
      <c r="FS55" s="55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</row>
    <row r="56" spans="1:257" x14ac:dyDescent="0.2">
      <c r="B56" s="46">
        <v>94</v>
      </c>
      <c r="C56" s="32">
        <v>51</v>
      </c>
      <c r="D56" s="24" t="s">
        <v>787</v>
      </c>
      <c r="E56" s="24">
        <f>F56+SUM(G56:Y56)</f>
        <v>4</v>
      </c>
      <c r="F56" s="31">
        <f>SUM(Z56:IX56)</f>
        <v>4</v>
      </c>
      <c r="G56" s="31"/>
      <c r="H56" s="31"/>
      <c r="I56" s="31"/>
      <c r="J56" s="31"/>
      <c r="K56" s="31"/>
      <c r="L56" s="31"/>
      <c r="M56" s="31"/>
      <c r="N56" s="31"/>
      <c r="O56" s="59"/>
      <c r="P56" s="64"/>
      <c r="Q56" s="31"/>
      <c r="R56" s="31"/>
      <c r="S56" s="31"/>
      <c r="T56" s="31"/>
      <c r="U56" s="31"/>
      <c r="V56" s="31"/>
      <c r="W56" s="31"/>
      <c r="X56" s="31"/>
      <c r="Y56" s="59"/>
      <c r="Z56" s="55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>
        <v>1</v>
      </c>
      <c r="DP56" s="6"/>
      <c r="DQ56" s="6">
        <v>1</v>
      </c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>
        <v>1</v>
      </c>
      <c r="EO56" s="6"/>
      <c r="EP56" s="6">
        <v>1</v>
      </c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50"/>
      <c r="FS56" s="55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</row>
    <row r="57" spans="1:257" x14ac:dyDescent="0.2">
      <c r="B57" s="46">
        <v>95</v>
      </c>
      <c r="C57" s="32">
        <v>52</v>
      </c>
      <c r="D57" s="24" t="s">
        <v>824</v>
      </c>
      <c r="E57" s="24">
        <f>F57+SUM(G57:Y57)</f>
        <v>8</v>
      </c>
      <c r="F57" s="31">
        <f>SUM(Z57:IX57)</f>
        <v>8</v>
      </c>
      <c r="G57" s="31"/>
      <c r="H57" s="31"/>
      <c r="I57" s="31"/>
      <c r="J57" s="31"/>
      <c r="K57" s="31"/>
      <c r="L57" s="31"/>
      <c r="M57" s="31"/>
      <c r="N57" s="31"/>
      <c r="O57" s="59"/>
      <c r="P57" s="64"/>
      <c r="Q57" s="31"/>
      <c r="R57" s="31"/>
      <c r="S57" s="31"/>
      <c r="T57" s="31"/>
      <c r="U57" s="31"/>
      <c r="V57" s="31"/>
      <c r="W57" s="31"/>
      <c r="X57" s="31"/>
      <c r="Y57" s="59"/>
      <c r="Z57" s="55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>
        <v>1</v>
      </c>
      <c r="DQ57" s="6">
        <v>1</v>
      </c>
      <c r="DR57" s="6"/>
      <c r="DS57" s="6"/>
      <c r="DT57" s="6">
        <v>1</v>
      </c>
      <c r="DU57" s="6">
        <v>1</v>
      </c>
      <c r="DV57" s="6"/>
      <c r="DW57" s="6"/>
      <c r="DX57" s="6"/>
      <c r="DY57" s="6">
        <v>1</v>
      </c>
      <c r="DZ57" s="6"/>
      <c r="EA57" s="6"/>
      <c r="EB57" s="6">
        <v>1</v>
      </c>
      <c r="EC57" s="6"/>
      <c r="ED57" s="6"/>
      <c r="EE57" s="6"/>
      <c r="EF57" s="6">
        <v>1</v>
      </c>
      <c r="EG57" s="6"/>
      <c r="EH57" s="6"/>
      <c r="EI57" s="6"/>
      <c r="EJ57" s="6">
        <v>1</v>
      </c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50"/>
      <c r="FS57" s="55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</row>
    <row r="58" spans="1:257" x14ac:dyDescent="0.2">
      <c r="B58" s="46">
        <v>96</v>
      </c>
      <c r="C58" s="32">
        <v>53</v>
      </c>
      <c r="D58" s="24" t="s">
        <v>722</v>
      </c>
      <c r="E58" s="24">
        <f>F58+SUM(G58:Y58)</f>
        <v>13</v>
      </c>
      <c r="F58" s="31">
        <f>SUM(Z58:IX58)</f>
        <v>13</v>
      </c>
      <c r="G58" s="31"/>
      <c r="H58" s="31"/>
      <c r="I58" s="31"/>
      <c r="J58" s="31"/>
      <c r="K58" s="31"/>
      <c r="L58" s="31"/>
      <c r="M58" s="31"/>
      <c r="N58" s="31"/>
      <c r="O58" s="59"/>
      <c r="P58" s="64"/>
      <c r="Q58" s="31"/>
      <c r="R58" s="31"/>
      <c r="S58" s="31"/>
      <c r="T58" s="31"/>
      <c r="U58" s="31"/>
      <c r="V58" s="31"/>
      <c r="W58" s="31"/>
      <c r="X58" s="31"/>
      <c r="Y58" s="59"/>
      <c r="Z58" s="55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>
        <v>1</v>
      </c>
      <c r="DR58" s="6"/>
      <c r="DS58" s="6"/>
      <c r="DT58" s="6">
        <v>1</v>
      </c>
      <c r="DU58" s="6">
        <v>1</v>
      </c>
      <c r="DV58" s="6">
        <v>1</v>
      </c>
      <c r="DW58" s="6"/>
      <c r="DX58" s="6"/>
      <c r="DY58" s="6"/>
      <c r="DZ58" s="6"/>
      <c r="EA58" s="6"/>
      <c r="EB58" s="6">
        <v>1</v>
      </c>
      <c r="EC58" s="6"/>
      <c r="ED58" s="6"/>
      <c r="EE58" s="6"/>
      <c r="EF58" s="6"/>
      <c r="EG58" s="6"/>
      <c r="EH58" s="6"/>
      <c r="EI58" s="6"/>
      <c r="EJ58" s="6">
        <v>1</v>
      </c>
      <c r="EK58" s="6">
        <v>1</v>
      </c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>
        <v>1</v>
      </c>
      <c r="EY58" s="6">
        <v>1</v>
      </c>
      <c r="EZ58" s="6">
        <v>1</v>
      </c>
      <c r="FA58" s="6"/>
      <c r="FB58" s="6"/>
      <c r="FC58" s="6"/>
      <c r="FD58" s="6"/>
      <c r="FE58" s="6">
        <v>1</v>
      </c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50"/>
      <c r="FS58" s="55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>
        <v>1</v>
      </c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>
        <v>1</v>
      </c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</row>
    <row r="59" spans="1:257" x14ac:dyDescent="0.2">
      <c r="B59" s="46">
        <v>96</v>
      </c>
      <c r="C59" s="32">
        <v>54</v>
      </c>
      <c r="D59" s="24" t="s">
        <v>822</v>
      </c>
      <c r="E59" s="24">
        <f>F59+SUM(G59:Y59)</f>
        <v>11</v>
      </c>
      <c r="F59" s="31">
        <f>SUM(Z59:IX59)</f>
        <v>11</v>
      </c>
      <c r="G59" s="31"/>
      <c r="H59" s="31"/>
      <c r="I59" s="31"/>
      <c r="J59" s="31"/>
      <c r="K59" s="31"/>
      <c r="L59" s="31"/>
      <c r="M59" s="31"/>
      <c r="N59" s="31"/>
      <c r="O59" s="59"/>
      <c r="P59" s="64"/>
      <c r="Q59" s="31"/>
      <c r="R59" s="31"/>
      <c r="S59" s="31"/>
      <c r="T59" s="31"/>
      <c r="U59" s="31"/>
      <c r="V59" s="31"/>
      <c r="W59" s="31"/>
      <c r="X59" s="31"/>
      <c r="Y59" s="59"/>
      <c r="Z59" s="55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>
        <v>1</v>
      </c>
      <c r="DR59" s="6"/>
      <c r="DS59" s="6"/>
      <c r="DT59" s="6"/>
      <c r="DU59" s="6">
        <v>1</v>
      </c>
      <c r="DV59" s="6"/>
      <c r="DW59" s="6"/>
      <c r="DX59" s="6">
        <v>1</v>
      </c>
      <c r="DY59" s="6">
        <v>1</v>
      </c>
      <c r="DZ59" s="6">
        <v>1</v>
      </c>
      <c r="EA59" s="6"/>
      <c r="EB59" s="6">
        <v>1</v>
      </c>
      <c r="EC59" s="6"/>
      <c r="ED59" s="6">
        <v>1</v>
      </c>
      <c r="EE59" s="6"/>
      <c r="EF59" s="6">
        <v>2</v>
      </c>
      <c r="EG59" s="6"/>
      <c r="EH59" s="6"/>
      <c r="EI59" s="6"/>
      <c r="EJ59" s="6">
        <v>2</v>
      </c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50"/>
      <c r="FS59" s="55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</row>
    <row r="60" spans="1:257" x14ac:dyDescent="0.2">
      <c r="B60" s="46">
        <v>106</v>
      </c>
      <c r="C60" s="32">
        <v>55</v>
      </c>
      <c r="D60" s="24" t="s">
        <v>647</v>
      </c>
      <c r="E60" s="24">
        <f>F60+SUM(G60:Y60)</f>
        <v>8</v>
      </c>
      <c r="F60" s="31">
        <f>SUM(Z60:IX60)</f>
        <v>8</v>
      </c>
      <c r="G60" s="31"/>
      <c r="H60" s="31"/>
      <c r="I60" s="31"/>
      <c r="J60" s="31"/>
      <c r="K60" s="31"/>
      <c r="L60" s="31"/>
      <c r="M60" s="31"/>
      <c r="N60" s="31"/>
      <c r="O60" s="59"/>
      <c r="P60" s="64"/>
      <c r="Q60" s="31"/>
      <c r="R60" s="31"/>
      <c r="S60" s="31"/>
      <c r="T60" s="31"/>
      <c r="U60" s="31"/>
      <c r="V60" s="31"/>
      <c r="W60" s="31"/>
      <c r="X60" s="31"/>
      <c r="Y60" s="59"/>
      <c r="Z60" s="55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>
        <v>1</v>
      </c>
      <c r="EB60" s="6"/>
      <c r="EC60" s="6"/>
      <c r="ED60" s="6">
        <v>1</v>
      </c>
      <c r="EE60" s="6"/>
      <c r="EF60" s="6"/>
      <c r="EG60" s="6"/>
      <c r="EH60" s="6"/>
      <c r="EI60" s="6"/>
      <c r="EJ60" s="6">
        <v>1</v>
      </c>
      <c r="EK60" s="6"/>
      <c r="EL60" s="6"/>
      <c r="EM60" s="6"/>
      <c r="EN60" s="6">
        <v>1</v>
      </c>
      <c r="EO60" s="6"/>
      <c r="EP60" s="6"/>
      <c r="EQ60" s="6"/>
      <c r="ER60" s="6"/>
      <c r="ES60" s="6"/>
      <c r="ET60" s="6"/>
      <c r="EU60" s="6">
        <v>1</v>
      </c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>
        <v>1</v>
      </c>
      <c r="FI60" s="6">
        <v>1</v>
      </c>
      <c r="FJ60" s="6"/>
      <c r="FK60" s="6"/>
      <c r="FL60" s="6"/>
      <c r="FM60" s="6"/>
      <c r="FN60" s="6"/>
      <c r="FO60" s="6">
        <v>1</v>
      </c>
      <c r="FP60" s="6"/>
      <c r="FQ60" s="6"/>
      <c r="FR60" s="50"/>
      <c r="FS60" s="55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</row>
    <row r="61" spans="1:257" ht="13.5" customHeight="1" x14ac:dyDescent="0.2">
      <c r="B61" s="46">
        <v>108</v>
      </c>
      <c r="C61" s="32">
        <v>56</v>
      </c>
      <c r="D61" s="24" t="s">
        <v>459</v>
      </c>
      <c r="E61" s="24">
        <f>F61+SUM(G61:Y61)</f>
        <v>13</v>
      </c>
      <c r="F61" s="31">
        <f>SUM(Z61:IX61)</f>
        <v>13</v>
      </c>
      <c r="G61" s="31"/>
      <c r="H61" s="31"/>
      <c r="I61" s="31"/>
      <c r="J61" s="31"/>
      <c r="K61" s="31"/>
      <c r="L61" s="31"/>
      <c r="M61" s="31"/>
      <c r="N61" s="31"/>
      <c r="O61" s="59"/>
      <c r="P61" s="64"/>
      <c r="Q61" s="31"/>
      <c r="R61" s="31"/>
      <c r="S61" s="31"/>
      <c r="T61" s="31"/>
      <c r="U61" s="31"/>
      <c r="V61" s="31"/>
      <c r="W61" s="31"/>
      <c r="X61" s="31"/>
      <c r="Y61" s="59"/>
      <c r="Z61" s="55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>
        <v>1</v>
      </c>
      <c r="ED61" s="6">
        <v>1</v>
      </c>
      <c r="EE61" s="6"/>
      <c r="EF61" s="6">
        <v>1</v>
      </c>
      <c r="EG61" s="6">
        <v>1</v>
      </c>
      <c r="EH61" s="6"/>
      <c r="EI61" s="6"/>
      <c r="EJ61" s="6"/>
      <c r="EK61" s="6">
        <v>1</v>
      </c>
      <c r="EL61" s="6"/>
      <c r="EM61" s="6"/>
      <c r="EN61" s="6"/>
      <c r="EO61" s="6">
        <v>1</v>
      </c>
      <c r="EP61" s="6"/>
      <c r="EQ61" s="6"/>
      <c r="ER61" s="6">
        <v>1</v>
      </c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>
        <v>1</v>
      </c>
      <c r="FN61" s="6"/>
      <c r="FO61" s="6"/>
      <c r="FP61" s="6"/>
      <c r="FQ61" s="6"/>
      <c r="FR61" s="50"/>
      <c r="FS61" s="55">
        <v>1</v>
      </c>
      <c r="FT61" s="6"/>
      <c r="FU61" s="6">
        <v>1</v>
      </c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>
        <v>1</v>
      </c>
      <c r="GH61" s="6"/>
      <c r="GI61" s="6"/>
      <c r="GJ61" s="6"/>
      <c r="GK61" s="6"/>
      <c r="GL61" s="6">
        <v>1</v>
      </c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>
        <v>1</v>
      </c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</row>
    <row r="62" spans="1:257" x14ac:dyDescent="0.2">
      <c r="B62" s="46">
        <v>114</v>
      </c>
      <c r="C62" s="32">
        <v>57</v>
      </c>
      <c r="D62" s="24" t="s">
        <v>697</v>
      </c>
      <c r="E62" s="24">
        <f>F62+SUM(G62:Y62)</f>
        <v>6</v>
      </c>
      <c r="F62" s="31">
        <f>SUM(Z62:IX62)</f>
        <v>6</v>
      </c>
      <c r="G62" s="31"/>
      <c r="H62" s="31"/>
      <c r="I62" s="31"/>
      <c r="J62" s="31"/>
      <c r="K62" s="31"/>
      <c r="L62" s="31"/>
      <c r="M62" s="31"/>
      <c r="N62" s="31"/>
      <c r="O62" s="59"/>
      <c r="P62" s="64"/>
      <c r="Q62" s="31"/>
      <c r="R62" s="31"/>
      <c r="S62" s="31"/>
      <c r="T62" s="31"/>
      <c r="U62" s="31"/>
      <c r="V62" s="31"/>
      <c r="W62" s="31"/>
      <c r="X62" s="31"/>
      <c r="Y62" s="59"/>
      <c r="Z62" s="55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>
        <v>1</v>
      </c>
      <c r="EJ62" s="6">
        <v>1</v>
      </c>
      <c r="EK62" s="6">
        <v>1</v>
      </c>
      <c r="EL62" s="6"/>
      <c r="EM62" s="6"/>
      <c r="EN62" s="6"/>
      <c r="EO62" s="6"/>
      <c r="EP62" s="6"/>
      <c r="EQ62" s="6">
        <v>1</v>
      </c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>
        <v>1</v>
      </c>
      <c r="FG62" s="6"/>
      <c r="FH62" s="6">
        <v>1</v>
      </c>
      <c r="FI62" s="6"/>
      <c r="FJ62" s="6"/>
      <c r="FK62" s="6"/>
      <c r="FL62" s="6"/>
      <c r="FM62" s="6"/>
      <c r="FN62" s="6"/>
      <c r="FO62" s="6"/>
      <c r="FP62" s="6"/>
      <c r="FQ62" s="6"/>
      <c r="FR62" s="50"/>
      <c r="FS62" s="55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</row>
    <row r="63" spans="1:257" x14ac:dyDescent="0.2">
      <c r="A63" t="s">
        <v>1543</v>
      </c>
      <c r="B63" s="114">
        <v>129</v>
      </c>
      <c r="C63" s="32">
        <v>58</v>
      </c>
      <c r="D63" s="24" t="s">
        <v>730</v>
      </c>
      <c r="E63" s="24">
        <f>F63+SUM(G63:Y63)</f>
        <v>5</v>
      </c>
      <c r="F63" s="31">
        <f>SUM(Z63:IX63)</f>
        <v>5</v>
      </c>
      <c r="G63" s="31"/>
      <c r="H63" s="31"/>
      <c r="I63" s="31"/>
      <c r="J63" s="31"/>
      <c r="K63" s="31"/>
      <c r="L63" s="31"/>
      <c r="M63" s="31"/>
      <c r="N63" s="31"/>
      <c r="O63" s="59"/>
      <c r="P63" s="64"/>
      <c r="Q63" s="31"/>
      <c r="R63" s="31"/>
      <c r="S63" s="31"/>
      <c r="T63" s="31"/>
      <c r="U63" s="31"/>
      <c r="V63" s="31"/>
      <c r="W63" s="31"/>
      <c r="X63" s="31"/>
      <c r="Y63" s="59"/>
      <c r="Z63" s="55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>
        <v>1</v>
      </c>
      <c r="EY63" s="6">
        <v>1</v>
      </c>
      <c r="EZ63" s="6">
        <v>1</v>
      </c>
      <c r="FA63" s="6">
        <v>1</v>
      </c>
      <c r="FB63" s="6">
        <v>1</v>
      </c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50"/>
      <c r="FS63" s="55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</row>
    <row r="64" spans="1:257" x14ac:dyDescent="0.2">
      <c r="B64" s="114">
        <v>129</v>
      </c>
      <c r="C64" s="32">
        <v>59</v>
      </c>
      <c r="D64" s="24" t="s">
        <v>720</v>
      </c>
      <c r="E64" s="24">
        <f>F64+SUM(G64:Y64)</f>
        <v>5</v>
      </c>
      <c r="F64" s="31">
        <f>SUM(Z64:IX64)</f>
        <v>5</v>
      </c>
      <c r="G64" s="31"/>
      <c r="H64" s="31"/>
      <c r="I64" s="31"/>
      <c r="J64" s="31"/>
      <c r="K64" s="31"/>
      <c r="L64" s="31"/>
      <c r="M64" s="31"/>
      <c r="N64" s="31"/>
      <c r="O64" s="59"/>
      <c r="P64" s="64"/>
      <c r="Q64" s="31"/>
      <c r="R64" s="31"/>
      <c r="S64" s="31"/>
      <c r="T64" s="31"/>
      <c r="U64" s="31"/>
      <c r="V64" s="31"/>
      <c r="W64" s="31"/>
      <c r="X64" s="31"/>
      <c r="Y64" s="59"/>
      <c r="Z64" s="55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>
        <v>1</v>
      </c>
      <c r="EY64" s="6">
        <v>1</v>
      </c>
      <c r="EZ64" s="6">
        <v>1</v>
      </c>
      <c r="FA64" s="6"/>
      <c r="FB64" s="6"/>
      <c r="FC64" s="6"/>
      <c r="FD64" s="6">
        <v>1</v>
      </c>
      <c r="FE64" s="6">
        <v>1</v>
      </c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50"/>
      <c r="FS64" s="55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</row>
    <row r="65" spans="1:257" x14ac:dyDescent="0.2">
      <c r="B65" s="114">
        <v>129</v>
      </c>
      <c r="C65" s="32">
        <v>60</v>
      </c>
      <c r="D65" s="24" t="s">
        <v>683</v>
      </c>
      <c r="E65" s="24">
        <f>F65+SUM(G65:Y65)</f>
        <v>8</v>
      </c>
      <c r="F65" s="31">
        <f>SUM(Z65:IX65)</f>
        <v>8</v>
      </c>
      <c r="G65" s="31"/>
      <c r="H65" s="31"/>
      <c r="I65" s="31"/>
      <c r="J65" s="31"/>
      <c r="K65" s="31"/>
      <c r="L65" s="31"/>
      <c r="M65" s="31"/>
      <c r="N65" s="31"/>
      <c r="O65" s="59"/>
      <c r="P65" s="64"/>
      <c r="Q65" s="31"/>
      <c r="R65" s="31"/>
      <c r="S65" s="31"/>
      <c r="T65" s="31"/>
      <c r="U65" s="31"/>
      <c r="V65" s="31"/>
      <c r="W65" s="31"/>
      <c r="X65" s="31"/>
      <c r="Y65" s="59"/>
      <c r="Z65" s="55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>
        <v>1</v>
      </c>
      <c r="EY65" s="6">
        <v>1</v>
      </c>
      <c r="EZ65" s="6">
        <v>1</v>
      </c>
      <c r="FA65" s="6">
        <v>1</v>
      </c>
      <c r="FB65" s="6"/>
      <c r="FC65" s="6"/>
      <c r="FD65" s="6">
        <v>1</v>
      </c>
      <c r="FE65" s="6">
        <v>1</v>
      </c>
      <c r="FF65" s="6">
        <v>1</v>
      </c>
      <c r="FG65" s="6"/>
      <c r="FH65" s="6"/>
      <c r="FI65" s="6">
        <v>1</v>
      </c>
      <c r="FJ65" s="6"/>
      <c r="FK65" s="6"/>
      <c r="FL65" s="6"/>
      <c r="FM65" s="6"/>
      <c r="FN65" s="6"/>
      <c r="FO65" s="6"/>
      <c r="FP65" s="6"/>
      <c r="FQ65" s="6"/>
      <c r="FR65" s="50"/>
      <c r="FS65" s="55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</row>
    <row r="66" spans="1:257" x14ac:dyDescent="0.2">
      <c r="B66" s="114">
        <v>131</v>
      </c>
      <c r="C66" s="32">
        <v>61</v>
      </c>
      <c r="D66" s="24" t="s">
        <v>671</v>
      </c>
      <c r="E66" s="24">
        <f>F66+SUM(G66:Y66)</f>
        <v>8</v>
      </c>
      <c r="F66" s="31">
        <f>SUM(Z66:IX66)</f>
        <v>8</v>
      </c>
      <c r="G66" s="31"/>
      <c r="H66" s="31"/>
      <c r="I66" s="31"/>
      <c r="J66" s="31"/>
      <c r="K66" s="31"/>
      <c r="L66" s="31"/>
      <c r="M66" s="31"/>
      <c r="N66" s="31"/>
      <c r="O66" s="59"/>
      <c r="P66" s="64"/>
      <c r="Q66" s="31"/>
      <c r="R66" s="31"/>
      <c r="S66" s="31"/>
      <c r="T66" s="31"/>
      <c r="U66" s="31"/>
      <c r="V66" s="31"/>
      <c r="W66" s="31"/>
      <c r="X66" s="31"/>
      <c r="Y66" s="59"/>
      <c r="Z66" s="55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>
        <v>1</v>
      </c>
      <c r="FA66" s="6">
        <v>1</v>
      </c>
      <c r="FB66" s="6">
        <v>1</v>
      </c>
      <c r="FC66" s="6"/>
      <c r="FD66" s="6">
        <v>1</v>
      </c>
      <c r="FE66" s="6">
        <v>1</v>
      </c>
      <c r="FF66" s="6"/>
      <c r="FG66" s="6"/>
      <c r="FH66" s="6">
        <v>1</v>
      </c>
      <c r="FI66" s="6"/>
      <c r="FJ66" s="6">
        <v>1</v>
      </c>
      <c r="FK66" s="6">
        <v>1</v>
      </c>
      <c r="FL66" s="6"/>
      <c r="FM66" s="6"/>
      <c r="FN66" s="6"/>
      <c r="FO66" s="6"/>
      <c r="FP66" s="6"/>
      <c r="FQ66" s="6"/>
      <c r="FR66" s="50"/>
      <c r="FS66" s="55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</row>
    <row r="67" spans="1:257" x14ac:dyDescent="0.2">
      <c r="B67" s="114">
        <v>135</v>
      </c>
      <c r="C67" s="32">
        <v>62</v>
      </c>
      <c r="D67" s="24" t="s">
        <v>668</v>
      </c>
      <c r="E67" s="24">
        <f>F67+SUM(G67:Y67)</f>
        <v>5</v>
      </c>
      <c r="F67" s="31">
        <f>SUM(Z67:IX67)</f>
        <v>5</v>
      </c>
      <c r="G67" s="31"/>
      <c r="H67" s="31"/>
      <c r="I67" s="31"/>
      <c r="J67" s="31"/>
      <c r="K67" s="31"/>
      <c r="L67" s="31"/>
      <c r="M67" s="31"/>
      <c r="N67" s="31"/>
      <c r="O67" s="59"/>
      <c r="P67" s="64"/>
      <c r="Q67" s="31"/>
      <c r="R67" s="31"/>
      <c r="S67" s="31"/>
      <c r="T67" s="31"/>
      <c r="U67" s="31"/>
      <c r="V67" s="31"/>
      <c r="W67" s="31"/>
      <c r="X67" s="31"/>
      <c r="Y67" s="59"/>
      <c r="Z67" s="55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>
        <v>1</v>
      </c>
      <c r="FE67" s="6"/>
      <c r="FF67" s="6">
        <v>1</v>
      </c>
      <c r="FG67" s="6">
        <v>1</v>
      </c>
      <c r="FH67" s="6"/>
      <c r="FI67" s="6">
        <v>1</v>
      </c>
      <c r="FJ67" s="6"/>
      <c r="FK67" s="6"/>
      <c r="FL67" s="6"/>
      <c r="FM67" s="6">
        <v>1</v>
      </c>
      <c r="FN67" s="6"/>
      <c r="FO67" s="6"/>
      <c r="FP67" s="6"/>
      <c r="FQ67" s="6"/>
      <c r="FR67" s="50"/>
      <c r="FS67" s="55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</row>
    <row r="68" spans="1:257" x14ac:dyDescent="0.2">
      <c r="B68" s="114">
        <v>140</v>
      </c>
      <c r="C68" s="32">
        <v>63</v>
      </c>
      <c r="D68" s="24" t="s">
        <v>592</v>
      </c>
      <c r="E68" s="24">
        <f>F68+SUM(G68:Y68)</f>
        <v>4</v>
      </c>
      <c r="F68" s="31">
        <f>SUM(Z68:IX68)</f>
        <v>4</v>
      </c>
      <c r="G68" s="31"/>
      <c r="H68" s="31"/>
      <c r="I68" s="31"/>
      <c r="J68" s="31"/>
      <c r="K68" s="31"/>
      <c r="L68" s="31"/>
      <c r="M68" s="31"/>
      <c r="N68" s="31"/>
      <c r="O68" s="59"/>
      <c r="P68" s="64"/>
      <c r="Q68" s="31"/>
      <c r="R68" s="31"/>
      <c r="S68" s="31"/>
      <c r="T68" s="31"/>
      <c r="U68" s="31"/>
      <c r="V68" s="31"/>
      <c r="W68" s="31"/>
      <c r="X68" s="31"/>
      <c r="Y68" s="59"/>
      <c r="Z68" s="55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>
        <v>1</v>
      </c>
      <c r="FI68" s="6">
        <v>1</v>
      </c>
      <c r="FJ68" s="6"/>
      <c r="FK68" s="6">
        <v>1</v>
      </c>
      <c r="FL68" s="6"/>
      <c r="FM68" s="6"/>
      <c r="FN68" s="6"/>
      <c r="FO68" s="6"/>
      <c r="FP68" s="6"/>
      <c r="FQ68" s="6"/>
      <c r="FR68" s="50"/>
      <c r="FS68" s="55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>
        <v>1</v>
      </c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</row>
    <row r="69" spans="1:257" x14ac:dyDescent="0.2">
      <c r="B69" s="114">
        <v>144</v>
      </c>
      <c r="C69" s="32">
        <v>64</v>
      </c>
      <c r="D69" s="24" t="s">
        <v>552</v>
      </c>
      <c r="E69" s="24">
        <f>F69+SUM(G69:Y69)</f>
        <v>3</v>
      </c>
      <c r="F69" s="31">
        <f>SUM(Z69:IX69)</f>
        <v>3</v>
      </c>
      <c r="G69" s="31"/>
      <c r="H69" s="31"/>
      <c r="I69" s="31"/>
      <c r="J69" s="31"/>
      <c r="K69" s="31"/>
      <c r="L69" s="31"/>
      <c r="M69" s="31"/>
      <c r="N69" s="31"/>
      <c r="O69" s="59"/>
      <c r="P69" s="64"/>
      <c r="Q69" s="31"/>
      <c r="R69" s="31"/>
      <c r="S69" s="31"/>
      <c r="T69" s="31"/>
      <c r="U69" s="31"/>
      <c r="V69" s="31"/>
      <c r="W69" s="31"/>
      <c r="X69" s="31"/>
      <c r="Y69" s="59"/>
      <c r="Z69" s="55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>
        <v>1</v>
      </c>
      <c r="FN69" s="6">
        <v>1</v>
      </c>
      <c r="FO69" s="6"/>
      <c r="FP69" s="6"/>
      <c r="FQ69" s="6"/>
      <c r="FR69" s="50"/>
      <c r="FS69" s="55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>
        <v>1</v>
      </c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</row>
    <row r="70" spans="1:257" x14ac:dyDescent="0.2">
      <c r="A70" t="s">
        <v>1544</v>
      </c>
      <c r="B70" s="26">
        <v>150</v>
      </c>
      <c r="C70" s="32">
        <v>65</v>
      </c>
      <c r="D70" s="24" t="s">
        <v>1578</v>
      </c>
      <c r="E70" s="24">
        <f>F70+SUM(G70:Y70)</f>
        <v>11</v>
      </c>
      <c r="F70" s="31">
        <f>SUM(Z70:IX70)</f>
        <v>11</v>
      </c>
      <c r="G70" s="31"/>
      <c r="H70" s="31"/>
      <c r="I70" s="31"/>
      <c r="J70" s="31"/>
      <c r="K70" s="31"/>
      <c r="L70" s="31"/>
      <c r="M70" s="31"/>
      <c r="N70" s="31"/>
      <c r="O70" s="59"/>
      <c r="P70" s="64"/>
      <c r="Q70" s="31"/>
      <c r="R70" s="31"/>
      <c r="S70" s="31"/>
      <c r="T70" s="31"/>
      <c r="U70" s="31"/>
      <c r="V70" s="31"/>
      <c r="W70" s="31"/>
      <c r="X70" s="31"/>
      <c r="Y70" s="59"/>
      <c r="Z70" s="55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>
        <v>1</v>
      </c>
      <c r="FM70" s="6"/>
      <c r="FN70" s="6"/>
      <c r="FO70" s="6">
        <v>1</v>
      </c>
      <c r="FP70" s="6">
        <v>1</v>
      </c>
      <c r="FQ70" s="6">
        <v>1</v>
      </c>
      <c r="FR70" s="50"/>
      <c r="FS70" s="55">
        <v>1</v>
      </c>
      <c r="FT70" s="6">
        <v>1</v>
      </c>
      <c r="FU70" s="6"/>
      <c r="FV70" s="6">
        <v>1</v>
      </c>
      <c r="FW70" s="6"/>
      <c r="FX70" s="6"/>
      <c r="FY70" s="6"/>
      <c r="FZ70" s="6"/>
      <c r="GA70" s="6"/>
      <c r="GB70" s="6"/>
      <c r="GC70" s="6"/>
      <c r="GD70" s="6"/>
      <c r="GE70" s="6">
        <v>1</v>
      </c>
      <c r="GF70" s="6"/>
      <c r="GG70" s="6">
        <v>1</v>
      </c>
      <c r="GH70" s="6"/>
      <c r="GI70" s="6"/>
      <c r="GJ70" s="6"/>
      <c r="GK70" s="6"/>
      <c r="GL70" s="6">
        <v>1</v>
      </c>
      <c r="GM70" s="6">
        <v>1</v>
      </c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</row>
    <row r="71" spans="1:257" x14ac:dyDescent="0.2">
      <c r="B71" s="26">
        <v>150</v>
      </c>
      <c r="C71" s="32">
        <v>66</v>
      </c>
      <c r="D71" s="24" t="s">
        <v>524</v>
      </c>
      <c r="E71" s="24">
        <f>F71+SUM(G71:Y71)</f>
        <v>18</v>
      </c>
      <c r="F71" s="31">
        <f>SUM(Z71:IX71)</f>
        <v>18</v>
      </c>
      <c r="G71" s="31"/>
      <c r="H71" s="31"/>
      <c r="I71" s="31"/>
      <c r="J71" s="31"/>
      <c r="K71" s="31"/>
      <c r="L71" s="31"/>
      <c r="M71" s="31"/>
      <c r="N71" s="31"/>
      <c r="O71" s="59"/>
      <c r="P71" s="64"/>
      <c r="Q71" s="31"/>
      <c r="R71" s="31"/>
      <c r="S71" s="31"/>
      <c r="T71" s="31"/>
      <c r="U71" s="31"/>
      <c r="V71" s="31"/>
      <c r="W71" s="31"/>
      <c r="X71" s="31"/>
      <c r="Y71" s="59"/>
      <c r="Z71" s="55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50"/>
      <c r="FS71" s="55"/>
      <c r="FT71" s="6">
        <v>1</v>
      </c>
      <c r="FU71" s="6">
        <v>1</v>
      </c>
      <c r="FV71" s="6">
        <v>1</v>
      </c>
      <c r="FW71" s="6"/>
      <c r="FX71" s="6">
        <v>1</v>
      </c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>
        <v>1</v>
      </c>
      <c r="GN71" s="6">
        <v>1</v>
      </c>
      <c r="GO71" s="6"/>
      <c r="GP71" s="6"/>
      <c r="GQ71" s="6"/>
      <c r="GR71" s="6"/>
      <c r="GS71" s="6"/>
      <c r="GT71" s="6">
        <v>1</v>
      </c>
      <c r="GU71" s="6">
        <v>1</v>
      </c>
      <c r="GV71" s="6"/>
      <c r="GW71" s="6"/>
      <c r="GX71" s="6"/>
      <c r="GY71" s="6"/>
      <c r="GZ71" s="6"/>
      <c r="HA71" s="6"/>
      <c r="HB71" s="6"/>
      <c r="HC71" s="6">
        <v>1</v>
      </c>
      <c r="HD71" s="6"/>
      <c r="HE71" s="6"/>
      <c r="HF71" s="6">
        <v>1</v>
      </c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>
        <v>1</v>
      </c>
      <c r="IJ71" s="6">
        <v>1</v>
      </c>
      <c r="IK71" s="6">
        <v>1</v>
      </c>
      <c r="IL71" s="6">
        <v>1</v>
      </c>
      <c r="IM71" s="6"/>
      <c r="IN71" s="6">
        <v>1</v>
      </c>
      <c r="IO71" s="6">
        <v>2</v>
      </c>
      <c r="IP71" s="6"/>
      <c r="IQ71" s="6"/>
      <c r="IR71" s="6"/>
      <c r="IS71" s="6"/>
      <c r="IT71" s="6">
        <v>1</v>
      </c>
      <c r="IU71" s="6"/>
      <c r="IV71" s="6"/>
      <c r="IW71" s="6"/>
    </row>
    <row r="72" spans="1:257" x14ac:dyDescent="0.2">
      <c r="B72" s="26">
        <v>152</v>
      </c>
      <c r="C72" s="32">
        <v>67</v>
      </c>
      <c r="D72" s="24" t="s">
        <v>501</v>
      </c>
      <c r="E72" s="24">
        <f>F72+SUM(G72:Y72)</f>
        <v>34</v>
      </c>
      <c r="F72" s="31">
        <f>SUM(Z72:IX72)</f>
        <v>34</v>
      </c>
      <c r="G72" s="31"/>
      <c r="H72" s="31"/>
      <c r="I72" s="31"/>
      <c r="J72" s="31"/>
      <c r="K72" s="31"/>
      <c r="L72" s="31"/>
      <c r="M72" s="31"/>
      <c r="N72" s="31"/>
      <c r="O72" s="59"/>
      <c r="P72" s="64"/>
      <c r="Q72" s="31"/>
      <c r="R72" s="31"/>
      <c r="S72" s="31"/>
      <c r="T72" s="31"/>
      <c r="U72" s="31"/>
      <c r="V72" s="31"/>
      <c r="W72" s="31"/>
      <c r="X72" s="31"/>
      <c r="Y72" s="59"/>
      <c r="Z72" s="55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50"/>
      <c r="FS72" s="55"/>
      <c r="FT72" s="6">
        <v>1</v>
      </c>
      <c r="FU72" s="6">
        <v>1</v>
      </c>
      <c r="FV72" s="6">
        <v>1</v>
      </c>
      <c r="FW72" s="6">
        <v>1</v>
      </c>
      <c r="FX72" s="6"/>
      <c r="FY72" s="6">
        <v>1</v>
      </c>
      <c r="FZ72" s="6">
        <v>1</v>
      </c>
      <c r="GA72" s="6">
        <v>1</v>
      </c>
      <c r="GB72" s="6">
        <v>1</v>
      </c>
      <c r="GC72" s="6"/>
      <c r="GD72" s="6">
        <v>1</v>
      </c>
      <c r="GE72" s="6">
        <v>1</v>
      </c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>
        <v>1</v>
      </c>
      <c r="GR72" s="6">
        <v>1</v>
      </c>
      <c r="GS72" s="6">
        <v>1</v>
      </c>
      <c r="GT72" s="6">
        <v>1</v>
      </c>
      <c r="GU72" s="6">
        <v>1</v>
      </c>
      <c r="GV72" s="6"/>
      <c r="GW72" s="6"/>
      <c r="GX72" s="6"/>
      <c r="GY72" s="6"/>
      <c r="GZ72" s="6"/>
      <c r="HA72" s="6">
        <v>1</v>
      </c>
      <c r="HB72" s="6">
        <v>1</v>
      </c>
      <c r="HC72" s="6"/>
      <c r="HD72" s="6">
        <v>1</v>
      </c>
      <c r="HE72" s="6"/>
      <c r="HF72" s="6"/>
      <c r="HG72" s="6"/>
      <c r="HH72" s="6"/>
      <c r="HI72" s="6"/>
      <c r="HJ72" s="6">
        <v>1</v>
      </c>
      <c r="HK72" s="6"/>
      <c r="HL72" s="6"/>
      <c r="HM72" s="6">
        <v>1</v>
      </c>
      <c r="HN72" s="6"/>
      <c r="HO72" s="6"/>
      <c r="HP72" s="6">
        <v>1</v>
      </c>
      <c r="HQ72" s="6">
        <v>1</v>
      </c>
      <c r="HR72" s="6">
        <v>1</v>
      </c>
      <c r="HS72" s="6">
        <v>1</v>
      </c>
      <c r="HT72" s="6"/>
      <c r="HU72" s="6">
        <v>1</v>
      </c>
      <c r="HV72" s="6"/>
      <c r="HW72" s="6">
        <v>1</v>
      </c>
      <c r="HX72" s="6"/>
      <c r="HY72" s="6"/>
      <c r="HZ72" s="6"/>
      <c r="IA72" s="6">
        <v>1</v>
      </c>
      <c r="IB72" s="6"/>
      <c r="IC72" s="6"/>
      <c r="ID72" s="6"/>
      <c r="IE72" s="6"/>
      <c r="IF72" s="6"/>
      <c r="IG72" s="6"/>
      <c r="IH72" s="6">
        <v>1</v>
      </c>
      <c r="II72" s="6">
        <v>1</v>
      </c>
      <c r="IJ72" s="6">
        <v>1</v>
      </c>
      <c r="IK72" s="6">
        <v>1</v>
      </c>
      <c r="IL72" s="6"/>
      <c r="IM72" s="6"/>
      <c r="IN72" s="6"/>
      <c r="IO72" s="6"/>
      <c r="IP72" s="6"/>
      <c r="IQ72" s="6">
        <v>1</v>
      </c>
      <c r="IR72" s="6"/>
      <c r="IS72" s="6"/>
      <c r="IT72" s="6"/>
      <c r="IU72" s="6">
        <v>1</v>
      </c>
      <c r="IV72" s="6">
        <v>1</v>
      </c>
      <c r="IW72" s="6"/>
    </row>
    <row r="73" spans="1:257" x14ac:dyDescent="0.2">
      <c r="B73" s="26">
        <v>155</v>
      </c>
      <c r="C73" s="32">
        <v>68</v>
      </c>
      <c r="D73" s="24" t="s">
        <v>502</v>
      </c>
      <c r="E73" s="24">
        <f>F73+SUM(G73:Y73)</f>
        <v>2</v>
      </c>
      <c r="F73" s="31">
        <f>SUM(Z73:IX73)</f>
        <v>2</v>
      </c>
      <c r="G73" s="31"/>
      <c r="H73" s="31"/>
      <c r="I73" s="31"/>
      <c r="J73" s="31"/>
      <c r="K73" s="31"/>
      <c r="L73" s="31"/>
      <c r="M73" s="31"/>
      <c r="N73" s="31"/>
      <c r="O73" s="59"/>
      <c r="P73" s="64"/>
      <c r="Q73" s="31"/>
      <c r="R73" s="31"/>
      <c r="S73" s="31"/>
      <c r="T73" s="31"/>
      <c r="U73" s="31"/>
      <c r="V73" s="31"/>
      <c r="W73" s="31"/>
      <c r="X73" s="31"/>
      <c r="Y73" s="59"/>
      <c r="Z73" s="55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50"/>
      <c r="FS73" s="55"/>
      <c r="FT73" s="6"/>
      <c r="FU73" s="6"/>
      <c r="FV73" s="6"/>
      <c r="FW73" s="6"/>
      <c r="FX73" s="6">
        <v>1</v>
      </c>
      <c r="FY73" s="6"/>
      <c r="FZ73" s="6"/>
      <c r="GA73" s="6"/>
      <c r="GB73" s="6"/>
      <c r="GC73" s="6">
        <v>1</v>
      </c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</row>
    <row r="74" spans="1:257" x14ac:dyDescent="0.2">
      <c r="B74" s="26">
        <v>157</v>
      </c>
      <c r="C74" s="32">
        <v>69</v>
      </c>
      <c r="D74" s="24" t="s">
        <v>462</v>
      </c>
      <c r="E74" s="24">
        <f>F74+SUM(G74:Y74)</f>
        <v>44</v>
      </c>
      <c r="F74" s="31">
        <f>SUM(Z74:IX74)</f>
        <v>44</v>
      </c>
      <c r="G74" s="31"/>
      <c r="H74" s="31"/>
      <c r="I74" s="31"/>
      <c r="J74" s="31"/>
      <c r="K74" s="31"/>
      <c r="L74" s="31"/>
      <c r="M74" s="31"/>
      <c r="N74" s="31"/>
      <c r="O74" s="59"/>
      <c r="P74" s="64"/>
      <c r="Q74" s="31"/>
      <c r="R74" s="31"/>
      <c r="S74" s="31"/>
      <c r="T74" s="31"/>
      <c r="U74" s="31"/>
      <c r="V74" s="31"/>
      <c r="W74" s="31"/>
      <c r="X74" s="31"/>
      <c r="Y74" s="59"/>
      <c r="Z74" s="55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50"/>
      <c r="FS74" s="55"/>
      <c r="FT74" s="6"/>
      <c r="FU74" s="6"/>
      <c r="FV74" s="6"/>
      <c r="FW74" s="6"/>
      <c r="FX74" s="6"/>
      <c r="FY74" s="6"/>
      <c r="FZ74" s="6">
        <v>1</v>
      </c>
      <c r="GA74" s="6">
        <v>1</v>
      </c>
      <c r="GB74" s="6">
        <v>1</v>
      </c>
      <c r="GC74" s="6">
        <v>1</v>
      </c>
      <c r="GD74" s="6">
        <v>1</v>
      </c>
      <c r="GE74" s="6">
        <v>1</v>
      </c>
      <c r="GF74" s="6">
        <v>1</v>
      </c>
      <c r="GG74" s="6">
        <v>1</v>
      </c>
      <c r="GH74" s="6">
        <v>1</v>
      </c>
      <c r="GI74" s="6">
        <v>1</v>
      </c>
      <c r="GJ74" s="6"/>
      <c r="GK74" s="6">
        <v>1</v>
      </c>
      <c r="GL74" s="6"/>
      <c r="GM74" s="6">
        <v>1</v>
      </c>
      <c r="GN74" s="6">
        <v>1</v>
      </c>
      <c r="GO74" s="6">
        <v>1</v>
      </c>
      <c r="GP74" s="6">
        <v>1</v>
      </c>
      <c r="GQ74" s="6">
        <v>1</v>
      </c>
      <c r="GR74" s="6">
        <v>1</v>
      </c>
      <c r="GS74" s="6">
        <v>1</v>
      </c>
      <c r="GT74" s="6">
        <v>1</v>
      </c>
      <c r="GU74" s="6">
        <v>1</v>
      </c>
      <c r="GV74" s="6"/>
      <c r="GW74" s="6">
        <v>1</v>
      </c>
      <c r="GX74" s="6">
        <v>1</v>
      </c>
      <c r="GY74" s="6"/>
      <c r="GZ74" s="6">
        <v>1</v>
      </c>
      <c r="HA74" s="6"/>
      <c r="HB74" s="6">
        <v>1</v>
      </c>
      <c r="HC74" s="6">
        <v>1</v>
      </c>
      <c r="HD74" s="6">
        <v>1</v>
      </c>
      <c r="HE74" s="6">
        <v>1</v>
      </c>
      <c r="HF74" s="6">
        <v>1</v>
      </c>
      <c r="HG74" s="6">
        <v>1</v>
      </c>
      <c r="HH74" s="6">
        <v>1</v>
      </c>
      <c r="HI74" s="6"/>
      <c r="HJ74" s="6">
        <v>1</v>
      </c>
      <c r="HK74" s="6">
        <v>1</v>
      </c>
      <c r="HL74" s="6">
        <v>1</v>
      </c>
      <c r="HM74" s="6">
        <v>1</v>
      </c>
      <c r="HN74" s="6"/>
      <c r="HO74" s="6"/>
      <c r="HP74" s="6"/>
      <c r="HQ74" s="6">
        <v>1</v>
      </c>
      <c r="HR74" s="6"/>
      <c r="HS74" s="6">
        <v>1</v>
      </c>
      <c r="HT74" s="6"/>
      <c r="HU74" s="6"/>
      <c r="HV74" s="6"/>
      <c r="HW74" s="6"/>
      <c r="HX74" s="6">
        <v>1</v>
      </c>
      <c r="HY74" s="6">
        <v>1</v>
      </c>
      <c r="HZ74" s="6">
        <v>1</v>
      </c>
      <c r="IA74" s="6">
        <v>1</v>
      </c>
      <c r="IB74" s="6">
        <v>1</v>
      </c>
      <c r="IC74" s="6">
        <v>1</v>
      </c>
      <c r="ID74" s="6">
        <v>1</v>
      </c>
      <c r="IE74" s="6">
        <v>1</v>
      </c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</row>
    <row r="75" spans="1:257" x14ac:dyDescent="0.2">
      <c r="B75" s="26">
        <v>163</v>
      </c>
      <c r="C75" s="32">
        <v>70</v>
      </c>
      <c r="D75" s="24" t="s">
        <v>460</v>
      </c>
      <c r="E75" s="24">
        <f>F75+SUM(G75:Y75)</f>
        <v>65</v>
      </c>
      <c r="F75" s="31">
        <f>SUM(Z75:IX75)</f>
        <v>65</v>
      </c>
      <c r="G75" s="31"/>
      <c r="H75" s="31"/>
      <c r="I75" s="31"/>
      <c r="J75" s="31"/>
      <c r="K75" s="31"/>
      <c r="L75" s="31"/>
      <c r="M75" s="31"/>
      <c r="N75" s="31"/>
      <c r="O75" s="59"/>
      <c r="P75" s="64"/>
      <c r="Q75" s="31"/>
      <c r="R75" s="31"/>
      <c r="S75" s="31"/>
      <c r="T75" s="31"/>
      <c r="U75" s="31"/>
      <c r="V75" s="31"/>
      <c r="W75" s="31"/>
      <c r="X75" s="31"/>
      <c r="Y75" s="59"/>
      <c r="Z75" s="55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50"/>
      <c r="FS75" s="55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>
        <v>1</v>
      </c>
      <c r="GG75" s="6">
        <v>1</v>
      </c>
      <c r="GH75" s="6">
        <v>1</v>
      </c>
      <c r="GI75" s="6">
        <v>1</v>
      </c>
      <c r="GJ75" s="6">
        <v>1</v>
      </c>
      <c r="GK75" s="6">
        <v>1</v>
      </c>
      <c r="GL75" s="6">
        <v>1</v>
      </c>
      <c r="GM75" s="6">
        <v>1</v>
      </c>
      <c r="GN75" s="6">
        <v>1</v>
      </c>
      <c r="GO75" s="6">
        <v>1</v>
      </c>
      <c r="GP75" s="6">
        <v>1</v>
      </c>
      <c r="GQ75" s="6">
        <v>1</v>
      </c>
      <c r="GR75" s="6">
        <v>1</v>
      </c>
      <c r="GS75" s="6">
        <v>1</v>
      </c>
      <c r="GT75" s="6"/>
      <c r="GU75" s="6"/>
      <c r="GV75" s="6">
        <v>1</v>
      </c>
      <c r="GW75" s="6">
        <v>1</v>
      </c>
      <c r="GX75" s="6">
        <v>1</v>
      </c>
      <c r="GY75" s="6">
        <v>1</v>
      </c>
      <c r="GZ75" s="6"/>
      <c r="HA75" s="6">
        <v>1</v>
      </c>
      <c r="HB75" s="6"/>
      <c r="HC75" s="6">
        <v>1</v>
      </c>
      <c r="HD75" s="6">
        <v>1</v>
      </c>
      <c r="HE75" s="6">
        <v>1</v>
      </c>
      <c r="HF75" s="6">
        <v>1</v>
      </c>
      <c r="HG75" s="6"/>
      <c r="HH75" s="6"/>
      <c r="HI75" s="6"/>
      <c r="HJ75" s="6"/>
      <c r="HK75" s="6">
        <v>1</v>
      </c>
      <c r="HL75" s="6">
        <v>1</v>
      </c>
      <c r="HM75" s="6">
        <v>1</v>
      </c>
      <c r="HN75" s="6"/>
      <c r="HO75" s="6"/>
      <c r="HP75" s="6">
        <v>1</v>
      </c>
      <c r="HQ75" s="6"/>
      <c r="HR75" s="6"/>
      <c r="HS75" s="6">
        <v>1</v>
      </c>
      <c r="HT75" s="6">
        <v>1</v>
      </c>
      <c r="HU75" s="6">
        <v>1</v>
      </c>
      <c r="HV75" s="6">
        <v>1</v>
      </c>
      <c r="HW75" s="6">
        <v>1</v>
      </c>
      <c r="HX75" s="6">
        <v>1</v>
      </c>
      <c r="HY75" s="6"/>
      <c r="HZ75" s="6"/>
      <c r="IA75" s="6">
        <v>1</v>
      </c>
      <c r="IB75" s="6">
        <v>1</v>
      </c>
      <c r="IC75" s="6">
        <v>1</v>
      </c>
      <c r="ID75" s="6">
        <v>1</v>
      </c>
      <c r="IE75" s="6">
        <v>1</v>
      </c>
      <c r="IF75" s="6">
        <v>1</v>
      </c>
      <c r="IG75" s="6">
        <v>1</v>
      </c>
      <c r="IH75" s="6">
        <v>1</v>
      </c>
      <c r="II75" s="6"/>
      <c r="IJ75" s="6">
        <v>1</v>
      </c>
      <c r="IK75" s="6">
        <v>1</v>
      </c>
      <c r="IL75" s="6">
        <v>1</v>
      </c>
      <c r="IM75" s="6">
        <v>1</v>
      </c>
      <c r="IN75" s="6">
        <v>1</v>
      </c>
      <c r="IO75" s="6">
        <v>1</v>
      </c>
      <c r="IP75" s="6">
        <v>4</v>
      </c>
      <c r="IQ75" s="6">
        <v>3</v>
      </c>
      <c r="IR75" s="6">
        <v>3</v>
      </c>
      <c r="IS75" s="6"/>
      <c r="IT75" s="6">
        <v>3</v>
      </c>
      <c r="IU75" s="6"/>
      <c r="IV75" s="6">
        <v>1</v>
      </c>
      <c r="IW75" s="6">
        <v>4</v>
      </c>
    </row>
    <row r="76" spans="1:257" x14ac:dyDescent="0.2">
      <c r="B76" s="26">
        <v>165</v>
      </c>
      <c r="C76" s="32">
        <v>71</v>
      </c>
      <c r="D76" s="24" t="s">
        <v>537</v>
      </c>
      <c r="E76" s="24">
        <f>F76+SUM(G76:Y76)</f>
        <v>7</v>
      </c>
      <c r="F76" s="31">
        <f>SUM(Z76:IX76)</f>
        <v>7</v>
      </c>
      <c r="G76" s="31"/>
      <c r="H76" s="31"/>
      <c r="I76" s="31"/>
      <c r="J76" s="31"/>
      <c r="K76" s="31"/>
      <c r="L76" s="31"/>
      <c r="M76" s="31"/>
      <c r="N76" s="31"/>
      <c r="O76" s="59"/>
      <c r="P76" s="64"/>
      <c r="Q76" s="31"/>
      <c r="R76" s="31"/>
      <c r="S76" s="31"/>
      <c r="T76" s="31"/>
      <c r="U76" s="31"/>
      <c r="V76" s="31"/>
      <c r="W76" s="31"/>
      <c r="X76" s="31"/>
      <c r="Y76" s="59"/>
      <c r="Z76" s="55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50"/>
      <c r="FS76" s="55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>
        <v>1</v>
      </c>
      <c r="GI76" s="6">
        <v>1</v>
      </c>
      <c r="GJ76" s="6">
        <v>1</v>
      </c>
      <c r="GK76" s="6">
        <v>1</v>
      </c>
      <c r="GL76" s="6">
        <v>1</v>
      </c>
      <c r="GM76" s="6"/>
      <c r="GN76" s="6">
        <v>1</v>
      </c>
      <c r="GO76" s="6"/>
      <c r="GP76" s="6"/>
      <c r="GQ76" s="6">
        <v>1</v>
      </c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</row>
    <row r="77" spans="1:257" x14ac:dyDescent="0.2">
      <c r="B77" s="26">
        <v>167</v>
      </c>
      <c r="C77" s="32">
        <v>72</v>
      </c>
      <c r="D77" s="24" t="s">
        <v>510</v>
      </c>
      <c r="E77" s="24">
        <f>F77+SUM(G77:Y77)</f>
        <v>7</v>
      </c>
      <c r="F77" s="31">
        <f>SUM(Z77:IX77)</f>
        <v>7</v>
      </c>
      <c r="G77" s="31"/>
      <c r="H77" s="31"/>
      <c r="I77" s="31"/>
      <c r="J77" s="31"/>
      <c r="K77" s="31"/>
      <c r="L77" s="31"/>
      <c r="M77" s="31"/>
      <c r="N77" s="31"/>
      <c r="O77" s="59"/>
      <c r="P77" s="64"/>
      <c r="Q77" s="31"/>
      <c r="R77" s="31"/>
      <c r="S77" s="31"/>
      <c r="T77" s="31"/>
      <c r="U77" s="31"/>
      <c r="V77" s="31"/>
      <c r="W77" s="31"/>
      <c r="X77" s="31"/>
      <c r="Y77" s="59"/>
      <c r="Z77" s="55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50"/>
      <c r="FS77" s="55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>
        <v>1</v>
      </c>
      <c r="GK77" s="6"/>
      <c r="GL77" s="6"/>
      <c r="GM77" s="6">
        <v>1</v>
      </c>
      <c r="GN77" s="6">
        <v>1</v>
      </c>
      <c r="GO77" s="6"/>
      <c r="GP77" s="6">
        <v>1</v>
      </c>
      <c r="GQ77" s="6"/>
      <c r="GR77" s="6">
        <v>1</v>
      </c>
      <c r="GS77" s="6">
        <v>1</v>
      </c>
      <c r="GT77" s="6"/>
      <c r="GU77" s="6"/>
      <c r="GV77" s="6"/>
      <c r="GW77" s="6"/>
      <c r="GX77" s="6">
        <v>1</v>
      </c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</row>
    <row r="78" spans="1:257" x14ac:dyDescent="0.2">
      <c r="B78" s="136">
        <v>173</v>
      </c>
      <c r="C78" s="32">
        <v>73</v>
      </c>
      <c r="D78" s="24" t="s">
        <v>533</v>
      </c>
      <c r="E78" s="24">
        <f>F78+SUM(G78:Y78)</f>
        <v>5</v>
      </c>
      <c r="F78" s="31">
        <f>SUM(Z78:IX78)</f>
        <v>5</v>
      </c>
      <c r="G78" s="31"/>
      <c r="H78" s="31"/>
      <c r="I78" s="31"/>
      <c r="J78" s="31"/>
      <c r="K78" s="31"/>
      <c r="L78" s="31"/>
      <c r="M78" s="31"/>
      <c r="N78" s="31"/>
      <c r="O78" s="59"/>
      <c r="P78" s="64"/>
      <c r="Q78" s="31"/>
      <c r="R78" s="31"/>
      <c r="S78" s="31"/>
      <c r="T78" s="31"/>
      <c r="U78" s="31"/>
      <c r="V78" s="31"/>
      <c r="W78" s="31"/>
      <c r="X78" s="31"/>
      <c r="Y78" s="59"/>
      <c r="Z78" s="55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50"/>
      <c r="FS78" s="55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>
        <v>1</v>
      </c>
      <c r="GQ78" s="6">
        <v>1</v>
      </c>
      <c r="GR78" s="6">
        <v>1</v>
      </c>
      <c r="GS78" s="6"/>
      <c r="GT78" s="6"/>
      <c r="GU78" s="6"/>
      <c r="GV78" s="6"/>
      <c r="GW78" s="6">
        <v>1</v>
      </c>
      <c r="GX78" s="6">
        <v>1</v>
      </c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</row>
    <row r="79" spans="1:257" x14ac:dyDescent="0.2">
      <c r="B79" s="136">
        <v>177</v>
      </c>
      <c r="C79" s="32">
        <v>74</v>
      </c>
      <c r="D79" s="24" t="s">
        <v>1519</v>
      </c>
      <c r="E79" s="24">
        <f>F79+SUM(G79:Y79)</f>
        <v>16</v>
      </c>
      <c r="F79" s="31">
        <f>SUM(Z79:IX79)</f>
        <v>16</v>
      </c>
      <c r="G79" s="31"/>
      <c r="H79" s="31"/>
      <c r="I79" s="31"/>
      <c r="J79" s="31"/>
      <c r="K79" s="31"/>
      <c r="L79" s="31"/>
      <c r="M79" s="31"/>
      <c r="N79" s="31"/>
      <c r="O79" s="59"/>
      <c r="P79" s="64"/>
      <c r="Q79" s="31"/>
      <c r="R79" s="31"/>
      <c r="S79" s="31"/>
      <c r="T79" s="31"/>
      <c r="U79" s="31"/>
      <c r="V79" s="31"/>
      <c r="W79" s="31"/>
      <c r="X79" s="31"/>
      <c r="Y79" s="59"/>
      <c r="Z79" s="55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50"/>
      <c r="FS79" s="55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>
        <v>1</v>
      </c>
      <c r="GU79" s="6"/>
      <c r="GV79" s="6"/>
      <c r="GW79" s="6"/>
      <c r="GX79" s="6">
        <v>1</v>
      </c>
      <c r="GY79" s="6">
        <v>1</v>
      </c>
      <c r="GZ79" s="6">
        <v>1</v>
      </c>
      <c r="HA79" s="6">
        <v>1</v>
      </c>
      <c r="HB79" s="6">
        <v>1</v>
      </c>
      <c r="HC79" s="6"/>
      <c r="HD79" s="6">
        <v>1</v>
      </c>
      <c r="HE79" s="6"/>
      <c r="HF79" s="6">
        <v>1</v>
      </c>
      <c r="HG79" s="6">
        <v>1</v>
      </c>
      <c r="HH79" s="6">
        <v>1</v>
      </c>
      <c r="HI79" s="6">
        <v>1</v>
      </c>
      <c r="HJ79" s="6">
        <v>1</v>
      </c>
      <c r="HK79" s="6">
        <v>1</v>
      </c>
      <c r="HL79" s="6">
        <v>1</v>
      </c>
      <c r="HM79" s="6">
        <v>1</v>
      </c>
      <c r="HN79" s="6">
        <v>1</v>
      </c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</row>
    <row r="80" spans="1:257" x14ac:dyDescent="0.2">
      <c r="B80" s="136">
        <v>138</v>
      </c>
      <c r="C80" s="32">
        <v>74</v>
      </c>
      <c r="D80" s="24" t="s">
        <v>603</v>
      </c>
      <c r="E80" s="24">
        <f>F80+SUM(G80:Y80)</f>
        <v>16</v>
      </c>
      <c r="F80" s="31">
        <f>SUM(Z80:IX80)</f>
        <v>16</v>
      </c>
      <c r="G80" s="31"/>
      <c r="H80" s="31"/>
      <c r="I80" s="31"/>
      <c r="J80" s="31"/>
      <c r="K80" s="31"/>
      <c r="L80" s="31"/>
      <c r="M80" s="31"/>
      <c r="N80" s="31"/>
      <c r="O80" s="59"/>
      <c r="P80" s="64"/>
      <c r="Q80" s="31"/>
      <c r="R80" s="31"/>
      <c r="S80" s="31"/>
      <c r="T80" s="31"/>
      <c r="U80" s="31"/>
      <c r="V80" s="31"/>
      <c r="W80" s="31"/>
      <c r="X80" s="31"/>
      <c r="Y80" s="59"/>
      <c r="Z80" s="55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>
        <v>1</v>
      </c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50"/>
      <c r="FS80" s="55">
        <v>1</v>
      </c>
      <c r="FT80" s="6"/>
      <c r="FU80" s="6"/>
      <c r="FV80" s="6"/>
      <c r="FW80" s="6"/>
      <c r="FX80" s="6"/>
      <c r="FY80" s="6"/>
      <c r="FZ80" s="6"/>
      <c r="GA80" s="6">
        <v>1</v>
      </c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>
        <v>1</v>
      </c>
      <c r="GW80" s="6"/>
      <c r="GX80" s="6"/>
      <c r="GY80" s="6"/>
      <c r="GZ80" s="6"/>
      <c r="HA80" s="6"/>
      <c r="HB80" s="6">
        <v>1</v>
      </c>
      <c r="HC80" s="6"/>
      <c r="HD80" s="6"/>
      <c r="HE80" s="6"/>
      <c r="HF80" s="6"/>
      <c r="HG80" s="6">
        <v>1</v>
      </c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>
        <v>1</v>
      </c>
      <c r="HU80" s="6">
        <v>1</v>
      </c>
      <c r="HV80" s="6"/>
      <c r="HW80" s="6"/>
      <c r="HX80" s="6"/>
      <c r="HY80" s="6"/>
      <c r="HZ80" s="6"/>
      <c r="IA80" s="6"/>
      <c r="IB80" s="6">
        <v>1</v>
      </c>
      <c r="IC80" s="6">
        <v>1</v>
      </c>
      <c r="ID80" s="6">
        <v>1</v>
      </c>
      <c r="IE80" s="6"/>
      <c r="IF80" s="6"/>
      <c r="IG80" s="6"/>
      <c r="IH80" s="6"/>
      <c r="II80" s="6"/>
      <c r="IJ80" s="6"/>
      <c r="IK80" s="6">
        <v>1</v>
      </c>
      <c r="IL80" s="6"/>
      <c r="IM80" s="6"/>
      <c r="IN80" s="6">
        <v>1</v>
      </c>
      <c r="IO80" s="6"/>
      <c r="IP80" s="6">
        <v>1</v>
      </c>
      <c r="IQ80" s="6"/>
      <c r="IR80" s="6">
        <v>1</v>
      </c>
      <c r="IS80" s="6"/>
      <c r="IT80" s="6">
        <v>1</v>
      </c>
      <c r="IU80" s="6"/>
      <c r="IV80" s="6"/>
      <c r="IW80" s="6"/>
    </row>
    <row r="81" spans="2:257" x14ac:dyDescent="0.2">
      <c r="B81" s="136">
        <v>178</v>
      </c>
      <c r="C81" s="32">
        <v>75</v>
      </c>
      <c r="D81" s="24" t="s">
        <v>1818</v>
      </c>
      <c r="E81" s="24">
        <f>F81+SUM(G81:Y81)</f>
        <v>32</v>
      </c>
      <c r="F81" s="31">
        <f>SUM(Z81:IX81)</f>
        <v>32</v>
      </c>
      <c r="G81" s="31"/>
      <c r="H81" s="31"/>
      <c r="I81" s="31"/>
      <c r="J81" s="31"/>
      <c r="K81" s="31"/>
      <c r="L81" s="31"/>
      <c r="M81" s="31"/>
      <c r="N81" s="31"/>
      <c r="O81" s="59"/>
      <c r="P81" s="64"/>
      <c r="Q81" s="31"/>
      <c r="R81" s="31"/>
      <c r="S81" s="31"/>
      <c r="T81" s="31"/>
      <c r="U81" s="31"/>
      <c r="V81" s="31"/>
      <c r="W81" s="31"/>
      <c r="X81" s="31"/>
      <c r="Y81" s="59"/>
      <c r="Z81" s="55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50"/>
      <c r="FS81" s="55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>
        <v>1</v>
      </c>
      <c r="HH81" s="6">
        <v>1</v>
      </c>
      <c r="HI81" s="6">
        <v>1</v>
      </c>
      <c r="HJ81" s="6">
        <v>1</v>
      </c>
      <c r="HK81" s="6">
        <v>1</v>
      </c>
      <c r="HL81" s="6">
        <v>1</v>
      </c>
      <c r="HM81" s="6"/>
      <c r="HN81" s="6">
        <v>1</v>
      </c>
      <c r="HO81" s="6">
        <v>1</v>
      </c>
      <c r="HP81" s="6"/>
      <c r="HQ81" s="6">
        <v>1</v>
      </c>
      <c r="HR81" s="6">
        <v>1</v>
      </c>
      <c r="HS81" s="6">
        <v>1</v>
      </c>
      <c r="HT81" s="6">
        <v>1</v>
      </c>
      <c r="HU81" s="6">
        <v>1</v>
      </c>
      <c r="HV81" s="6">
        <v>1</v>
      </c>
      <c r="HW81" s="6">
        <v>1</v>
      </c>
      <c r="HX81" s="6">
        <v>1</v>
      </c>
      <c r="HY81" s="6">
        <v>1</v>
      </c>
      <c r="HZ81" s="6"/>
      <c r="IA81" s="6">
        <v>1</v>
      </c>
      <c r="IB81" s="6">
        <v>1</v>
      </c>
      <c r="IC81" s="6">
        <v>1</v>
      </c>
      <c r="ID81" s="6">
        <v>1</v>
      </c>
      <c r="IE81" s="6"/>
      <c r="IF81" s="6">
        <v>1</v>
      </c>
      <c r="IG81" s="6">
        <v>1</v>
      </c>
      <c r="IH81" s="6">
        <v>1</v>
      </c>
      <c r="II81" s="6">
        <v>1</v>
      </c>
      <c r="IJ81" s="6"/>
      <c r="IK81" s="6">
        <v>1</v>
      </c>
      <c r="IL81" s="6"/>
      <c r="IM81" s="6">
        <v>1</v>
      </c>
      <c r="IN81" s="6">
        <v>1</v>
      </c>
      <c r="IO81" s="6"/>
      <c r="IP81" s="6">
        <v>1</v>
      </c>
      <c r="IQ81" s="6"/>
      <c r="IR81" s="6"/>
      <c r="IS81" s="6"/>
      <c r="IT81" s="6">
        <v>1</v>
      </c>
      <c r="IU81" s="6">
        <v>1</v>
      </c>
      <c r="IV81" s="6">
        <v>1</v>
      </c>
      <c r="IW81" s="6"/>
    </row>
    <row r="82" spans="2:257" x14ac:dyDescent="0.2">
      <c r="B82" s="136">
        <v>179</v>
      </c>
      <c r="C82" s="32">
        <v>76</v>
      </c>
      <c r="D82" s="24" t="s">
        <v>1831</v>
      </c>
      <c r="E82" s="24">
        <f>F82+SUM(G82:Y82)</f>
        <v>14</v>
      </c>
      <c r="F82" s="31">
        <f>SUM(Z82:IX82)</f>
        <v>14</v>
      </c>
      <c r="G82" s="31"/>
      <c r="H82" s="31"/>
      <c r="I82" s="31"/>
      <c r="J82" s="31"/>
      <c r="K82" s="31"/>
      <c r="L82" s="31"/>
      <c r="M82" s="31"/>
      <c r="N82" s="31"/>
      <c r="O82" s="59"/>
      <c r="P82" s="64"/>
      <c r="Q82" s="31"/>
      <c r="R82" s="31"/>
      <c r="S82" s="31"/>
      <c r="T82" s="31"/>
      <c r="U82" s="31"/>
      <c r="V82" s="31"/>
      <c r="W82" s="31"/>
      <c r="X82" s="31"/>
      <c r="Y82" s="59"/>
      <c r="Z82" s="55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50"/>
      <c r="FS82" s="55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>
        <v>1</v>
      </c>
      <c r="HJ82" s="6">
        <v>1</v>
      </c>
      <c r="HK82" s="6">
        <v>1</v>
      </c>
      <c r="HL82" s="6">
        <v>1</v>
      </c>
      <c r="HM82" s="6">
        <v>1</v>
      </c>
      <c r="HN82" s="6">
        <v>1</v>
      </c>
      <c r="HO82" s="6">
        <v>1</v>
      </c>
      <c r="HP82" s="6">
        <v>1</v>
      </c>
      <c r="HQ82" s="6">
        <v>1</v>
      </c>
      <c r="HR82" s="6">
        <v>1</v>
      </c>
      <c r="HS82" s="6">
        <v>1</v>
      </c>
      <c r="HT82" s="6"/>
      <c r="HU82" s="6">
        <v>1</v>
      </c>
      <c r="HV82" s="6">
        <v>1</v>
      </c>
      <c r="HW82" s="6">
        <v>1</v>
      </c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</row>
    <row r="83" spans="2:257" x14ac:dyDescent="0.2">
      <c r="C83" s="24"/>
      <c r="D83" s="24"/>
      <c r="E83" s="24">
        <f>F83+SUM(G83:Y83)</f>
        <v>5</v>
      </c>
      <c r="F83" s="31">
        <f>SUM(Z83:IX83)</f>
        <v>5</v>
      </c>
      <c r="G83" s="31"/>
      <c r="H83" s="31"/>
      <c r="I83" s="31"/>
      <c r="J83" s="31"/>
      <c r="K83" s="31"/>
      <c r="L83" s="31"/>
      <c r="M83" s="31"/>
      <c r="N83" s="31"/>
      <c r="O83" s="59"/>
      <c r="P83" s="64"/>
      <c r="Q83" s="31"/>
      <c r="R83" s="31"/>
      <c r="S83" s="31"/>
      <c r="T83" s="31"/>
      <c r="U83" s="31"/>
      <c r="V83" s="31"/>
      <c r="W83" s="31"/>
      <c r="X83" s="31"/>
      <c r="Y83" s="59"/>
      <c r="Z83" s="55"/>
      <c r="AA83" s="6"/>
      <c r="AB83" s="6"/>
      <c r="AC83" s="6"/>
      <c r="AD83" s="6"/>
      <c r="AE83" s="6"/>
      <c r="AF83" s="6">
        <v>1</v>
      </c>
      <c r="AG83" s="6"/>
      <c r="AH83" s="6"/>
      <c r="AI83" s="6"/>
      <c r="AJ83" s="6"/>
      <c r="AK83" s="6"/>
      <c r="AL83" s="6"/>
      <c r="AM83" s="6"/>
      <c r="AN83" s="6"/>
      <c r="AO83" s="6"/>
      <c r="AP83" s="6">
        <v>1</v>
      </c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>
        <v>1</v>
      </c>
      <c r="BT83" s="6">
        <v>1</v>
      </c>
      <c r="BU83" s="6"/>
      <c r="BV83" s="6"/>
      <c r="BW83" s="6">
        <v>1</v>
      </c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50"/>
      <c r="FS83" s="55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</row>
    <row r="84" spans="2:257" x14ac:dyDescent="0.2">
      <c r="C84" s="24"/>
      <c r="D84" s="24" t="s">
        <v>709</v>
      </c>
      <c r="E84" s="24">
        <f>F84+SUM(G84:Y84)</f>
        <v>3</v>
      </c>
      <c r="F84" s="31">
        <f>SUM(Z84:IX84)</f>
        <v>3</v>
      </c>
      <c r="G84" s="31"/>
      <c r="H84" s="31"/>
      <c r="I84" s="31"/>
      <c r="J84" s="31"/>
      <c r="K84" s="31"/>
      <c r="L84" s="31"/>
      <c r="M84" s="31"/>
      <c r="N84" s="31"/>
      <c r="O84" s="59"/>
      <c r="P84" s="64"/>
      <c r="Q84" s="31"/>
      <c r="R84" s="31"/>
      <c r="S84" s="31"/>
      <c r="T84" s="31"/>
      <c r="U84" s="31"/>
      <c r="V84" s="31"/>
      <c r="W84" s="31"/>
      <c r="X84" s="31"/>
      <c r="Y84" s="59"/>
      <c r="Z84" s="55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>
        <v>1</v>
      </c>
      <c r="EY84" s="6">
        <v>1</v>
      </c>
      <c r="EZ84" s="6"/>
      <c r="FA84" s="6"/>
      <c r="FB84" s="6"/>
      <c r="FC84" s="6"/>
      <c r="FD84" s="6"/>
      <c r="FE84" s="6"/>
      <c r="FF84" s="6">
        <v>1</v>
      </c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50"/>
      <c r="FS84" s="55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</row>
    <row r="85" spans="2:257" x14ac:dyDescent="0.2">
      <c r="C85" s="24"/>
      <c r="D85" s="24" t="s">
        <v>813</v>
      </c>
      <c r="E85" s="24">
        <f>F85+SUM(G85:Y85)</f>
        <v>3</v>
      </c>
      <c r="F85" s="31">
        <f>SUM(Z85:IX85)</f>
        <v>3</v>
      </c>
      <c r="G85" s="31"/>
      <c r="H85" s="31"/>
      <c r="I85" s="31"/>
      <c r="J85" s="31"/>
      <c r="K85" s="31"/>
      <c r="L85" s="31"/>
      <c r="M85" s="31"/>
      <c r="N85" s="31"/>
      <c r="O85" s="59"/>
      <c r="P85" s="64"/>
      <c r="Q85" s="31"/>
      <c r="R85" s="31"/>
      <c r="S85" s="31"/>
      <c r="T85" s="31"/>
      <c r="U85" s="31"/>
      <c r="V85" s="31"/>
      <c r="W85" s="31"/>
      <c r="X85" s="31"/>
      <c r="Y85" s="59"/>
      <c r="Z85" s="55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>
        <v>1</v>
      </c>
      <c r="EI85" s="6"/>
      <c r="EJ85" s="6">
        <v>1</v>
      </c>
      <c r="EK85" s="6">
        <v>1</v>
      </c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50"/>
      <c r="FS85" s="55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</row>
    <row r="86" spans="2:257" x14ac:dyDescent="0.2">
      <c r="C86" s="24"/>
      <c r="D86" s="24" t="s">
        <v>650</v>
      </c>
      <c r="E86" s="24">
        <f>F86+SUM(G86:Y86)</f>
        <v>3</v>
      </c>
      <c r="F86" s="31">
        <f>SUM(Z86:IX86)</f>
        <v>3</v>
      </c>
      <c r="G86" s="31"/>
      <c r="H86" s="31"/>
      <c r="I86" s="31"/>
      <c r="J86" s="31"/>
      <c r="K86" s="31"/>
      <c r="L86" s="31"/>
      <c r="M86" s="31"/>
      <c r="N86" s="31"/>
      <c r="O86" s="59"/>
      <c r="P86" s="64"/>
      <c r="Q86" s="31"/>
      <c r="R86" s="31"/>
      <c r="S86" s="31"/>
      <c r="T86" s="31"/>
      <c r="U86" s="31"/>
      <c r="V86" s="31"/>
      <c r="W86" s="31"/>
      <c r="X86" s="31"/>
      <c r="Y86" s="59"/>
      <c r="Z86" s="55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>
        <v>1</v>
      </c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>
        <v>1</v>
      </c>
      <c r="FN86" s="6">
        <v>1</v>
      </c>
      <c r="FO86" s="6"/>
      <c r="FP86" s="6"/>
      <c r="FQ86" s="6"/>
      <c r="FR86" s="50"/>
      <c r="FS86" s="55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</row>
    <row r="87" spans="2:257" x14ac:dyDescent="0.2">
      <c r="C87" s="24"/>
      <c r="D87" s="24" t="s">
        <v>792</v>
      </c>
      <c r="E87" s="24">
        <f>F87+SUM(G87:Y87)</f>
        <v>3</v>
      </c>
      <c r="F87" s="31">
        <f>SUM(Z87:IX87)</f>
        <v>3</v>
      </c>
      <c r="G87" s="31"/>
      <c r="H87" s="31"/>
      <c r="I87" s="31"/>
      <c r="J87" s="31"/>
      <c r="K87" s="31"/>
      <c r="L87" s="31"/>
      <c r="M87" s="31"/>
      <c r="N87" s="31"/>
      <c r="O87" s="59"/>
      <c r="P87" s="64"/>
      <c r="Q87" s="31"/>
      <c r="R87" s="31"/>
      <c r="S87" s="31"/>
      <c r="T87" s="31"/>
      <c r="U87" s="31"/>
      <c r="V87" s="31"/>
      <c r="W87" s="31"/>
      <c r="X87" s="31"/>
      <c r="Y87" s="59"/>
      <c r="Z87" s="55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>
        <v>1</v>
      </c>
      <c r="EH87" s="6"/>
      <c r="EI87" s="6"/>
      <c r="EJ87" s="6"/>
      <c r="EK87" s="6"/>
      <c r="EL87" s="6"/>
      <c r="EM87" s="6"/>
      <c r="EN87" s="6">
        <v>1</v>
      </c>
      <c r="EO87" s="6">
        <v>1</v>
      </c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50"/>
      <c r="FS87" s="55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</row>
    <row r="88" spans="2:257" x14ac:dyDescent="0.2">
      <c r="C88" s="24"/>
      <c r="D88" s="24" t="s">
        <v>681</v>
      </c>
      <c r="E88" s="24">
        <f>F88+SUM(G88:Y88)</f>
        <v>3</v>
      </c>
      <c r="F88" s="31">
        <f>SUM(Z88:IX88)</f>
        <v>3</v>
      </c>
      <c r="G88" s="31"/>
      <c r="H88" s="31"/>
      <c r="I88" s="31"/>
      <c r="J88" s="31"/>
      <c r="K88" s="31"/>
      <c r="L88" s="31"/>
      <c r="M88" s="31"/>
      <c r="N88" s="31"/>
      <c r="O88" s="59"/>
      <c r="P88" s="64"/>
      <c r="Q88" s="31"/>
      <c r="R88" s="31"/>
      <c r="S88" s="31"/>
      <c r="T88" s="31"/>
      <c r="U88" s="31"/>
      <c r="V88" s="31"/>
      <c r="W88" s="31"/>
      <c r="X88" s="31"/>
      <c r="Y88" s="59"/>
      <c r="Z88" s="55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>
        <v>1</v>
      </c>
      <c r="FG88" s="6"/>
      <c r="FH88" s="6">
        <v>1</v>
      </c>
      <c r="FI88" s="6">
        <v>1</v>
      </c>
      <c r="FJ88" s="6"/>
      <c r="FK88" s="6"/>
      <c r="FL88" s="6"/>
      <c r="FM88" s="6"/>
      <c r="FN88" s="6"/>
      <c r="FO88" s="6"/>
      <c r="FP88" s="6"/>
      <c r="FQ88" s="6"/>
      <c r="FR88" s="50"/>
      <c r="FS88" s="55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</row>
    <row r="89" spans="2:257" x14ac:dyDescent="0.2">
      <c r="C89" s="24"/>
      <c r="D89" s="24" t="s">
        <v>728</v>
      </c>
      <c r="E89" s="24">
        <f>F89+SUM(G89:Y89)</f>
        <v>3</v>
      </c>
      <c r="F89" s="31">
        <f>SUM(Z89:IX89)</f>
        <v>3</v>
      </c>
      <c r="G89" s="31"/>
      <c r="H89" s="31"/>
      <c r="I89" s="31"/>
      <c r="J89" s="31"/>
      <c r="K89" s="31"/>
      <c r="L89" s="31"/>
      <c r="M89" s="31"/>
      <c r="N89" s="31"/>
      <c r="O89" s="59"/>
      <c r="P89" s="64"/>
      <c r="Q89" s="31"/>
      <c r="R89" s="31"/>
      <c r="S89" s="31"/>
      <c r="T89" s="31"/>
      <c r="U89" s="31"/>
      <c r="V89" s="31"/>
      <c r="W89" s="31"/>
      <c r="X89" s="31"/>
      <c r="Y89" s="59"/>
      <c r="Z89" s="55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>
        <v>1</v>
      </c>
      <c r="EY89" s="6">
        <v>1</v>
      </c>
      <c r="EZ89" s="6"/>
      <c r="FA89" s="6"/>
      <c r="FB89" s="6"/>
      <c r="FC89" s="6">
        <v>1</v>
      </c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50"/>
      <c r="FS89" s="55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</row>
    <row r="90" spans="2:257" x14ac:dyDescent="0.2">
      <c r="C90" s="24"/>
      <c r="D90" s="24" t="s">
        <v>971</v>
      </c>
      <c r="E90" s="24">
        <f>F90+SUM(G90:Y90)</f>
        <v>3</v>
      </c>
      <c r="F90" s="31">
        <f>SUM(Z90:IX90)</f>
        <v>3</v>
      </c>
      <c r="G90" s="31"/>
      <c r="H90" s="31"/>
      <c r="I90" s="31"/>
      <c r="J90" s="31"/>
      <c r="K90" s="31"/>
      <c r="L90" s="31"/>
      <c r="M90" s="31"/>
      <c r="N90" s="31"/>
      <c r="O90" s="59"/>
      <c r="P90" s="64"/>
      <c r="Q90" s="31"/>
      <c r="R90" s="31"/>
      <c r="S90" s="31"/>
      <c r="T90" s="31"/>
      <c r="U90" s="31"/>
      <c r="V90" s="31"/>
      <c r="W90" s="31"/>
      <c r="X90" s="31"/>
      <c r="Y90" s="59"/>
      <c r="Z90" s="55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>
        <v>1</v>
      </c>
      <c r="DF90" s="6">
        <v>1</v>
      </c>
      <c r="DG90" s="6"/>
      <c r="DH90" s="6"/>
      <c r="DI90" s="6"/>
      <c r="DJ90" s="6"/>
      <c r="DK90" s="6"/>
      <c r="DL90" s="6"/>
      <c r="DM90" s="6"/>
      <c r="DN90" s="6"/>
      <c r="DO90" s="6">
        <v>1</v>
      </c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50"/>
      <c r="FS90" s="55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</row>
    <row r="91" spans="2:257" x14ac:dyDescent="0.2">
      <c r="C91" s="24"/>
      <c r="D91" s="24" t="s">
        <v>1601</v>
      </c>
      <c r="E91" s="24">
        <f>F91+SUM(G91:Y91)</f>
        <v>2</v>
      </c>
      <c r="F91" s="31">
        <f>SUM(Z91:IX91)</f>
        <v>2</v>
      </c>
      <c r="G91" s="31"/>
      <c r="H91" s="31"/>
      <c r="I91" s="31"/>
      <c r="J91" s="31"/>
      <c r="K91" s="31"/>
      <c r="L91" s="31"/>
      <c r="M91" s="31"/>
      <c r="N91" s="31"/>
      <c r="O91" s="59"/>
      <c r="P91" s="64"/>
      <c r="Q91" s="31"/>
      <c r="R91" s="31"/>
      <c r="S91" s="31"/>
      <c r="T91" s="31"/>
      <c r="U91" s="31"/>
      <c r="V91" s="31"/>
      <c r="W91" s="31"/>
      <c r="X91" s="31"/>
      <c r="Y91" s="59"/>
      <c r="Z91" s="55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50"/>
      <c r="FS91" s="55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>
        <v>1</v>
      </c>
      <c r="HA91" s="6"/>
      <c r="HB91" s="6"/>
      <c r="HC91" s="6">
        <v>1</v>
      </c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</row>
    <row r="92" spans="2:257" x14ac:dyDescent="0.2">
      <c r="C92" s="24"/>
      <c r="D92" s="24" t="s">
        <v>794</v>
      </c>
      <c r="E92" s="24">
        <f>F92+SUM(G92:Y92)</f>
        <v>2</v>
      </c>
      <c r="F92" s="31">
        <f>SUM(Z92:IX92)</f>
        <v>2</v>
      </c>
      <c r="G92" s="31"/>
      <c r="H92" s="31"/>
      <c r="I92" s="31"/>
      <c r="J92" s="31"/>
      <c r="K92" s="31"/>
      <c r="L92" s="31"/>
      <c r="M92" s="31"/>
      <c r="N92" s="31"/>
      <c r="O92" s="59"/>
      <c r="P92" s="64"/>
      <c r="Q92" s="31"/>
      <c r="R92" s="31"/>
      <c r="S92" s="31"/>
      <c r="T92" s="31"/>
      <c r="U92" s="31"/>
      <c r="V92" s="31"/>
      <c r="W92" s="31"/>
      <c r="X92" s="31"/>
      <c r="Y92" s="59"/>
      <c r="Z92" s="55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>
        <v>1</v>
      </c>
      <c r="EN92" s="6"/>
      <c r="EO92" s="6">
        <v>1</v>
      </c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50"/>
      <c r="FS92" s="55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</row>
    <row r="93" spans="2:257" x14ac:dyDescent="0.2">
      <c r="C93" s="24"/>
      <c r="D93" s="24" t="s">
        <v>644</v>
      </c>
      <c r="E93" s="24">
        <f>F93+SUM(G93:Y93)</f>
        <v>2</v>
      </c>
      <c r="F93" s="31">
        <f>SUM(Z93:IX93)</f>
        <v>2</v>
      </c>
      <c r="G93" s="31"/>
      <c r="H93" s="31"/>
      <c r="I93" s="31"/>
      <c r="J93" s="31"/>
      <c r="K93" s="31"/>
      <c r="L93" s="31"/>
      <c r="M93" s="31"/>
      <c r="N93" s="31"/>
      <c r="O93" s="59"/>
      <c r="P93" s="64"/>
      <c r="Q93" s="31"/>
      <c r="R93" s="31"/>
      <c r="S93" s="31"/>
      <c r="T93" s="31"/>
      <c r="U93" s="31"/>
      <c r="V93" s="31"/>
      <c r="W93" s="31"/>
      <c r="X93" s="31"/>
      <c r="Y93" s="59"/>
      <c r="Z93" s="55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>
        <v>1</v>
      </c>
      <c r="FO93" s="6">
        <v>1</v>
      </c>
      <c r="FP93" s="6"/>
      <c r="FQ93" s="6"/>
      <c r="FR93" s="50"/>
      <c r="FS93" s="55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</row>
    <row r="94" spans="2:257" x14ac:dyDescent="0.2">
      <c r="C94" s="24"/>
      <c r="D94" s="24" t="s">
        <v>748</v>
      </c>
      <c r="E94" s="24">
        <f>F94+SUM(G94:Y94)</f>
        <v>2</v>
      </c>
      <c r="F94" s="31">
        <f>SUM(Z94:IX94)</f>
        <v>2</v>
      </c>
      <c r="G94" s="31"/>
      <c r="H94" s="31"/>
      <c r="I94" s="31"/>
      <c r="J94" s="31"/>
      <c r="K94" s="31"/>
      <c r="L94" s="31"/>
      <c r="M94" s="31"/>
      <c r="N94" s="31"/>
      <c r="O94" s="59"/>
      <c r="P94" s="64"/>
      <c r="Q94" s="31"/>
      <c r="R94" s="31"/>
      <c r="S94" s="31"/>
      <c r="T94" s="31"/>
      <c r="U94" s="31"/>
      <c r="V94" s="31"/>
      <c r="W94" s="31"/>
      <c r="X94" s="31"/>
      <c r="Y94" s="59"/>
      <c r="Z94" s="55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>
        <v>1</v>
      </c>
      <c r="EW94" s="6"/>
      <c r="EX94" s="6"/>
      <c r="EY94" s="6">
        <v>1</v>
      </c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50"/>
      <c r="FS94" s="55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</row>
    <row r="95" spans="2:257" x14ac:dyDescent="0.2">
      <c r="C95" s="24"/>
      <c r="D95" s="24" t="s">
        <v>1257</v>
      </c>
      <c r="E95" s="24">
        <f>F95+SUM(G95:Y95)</f>
        <v>2</v>
      </c>
      <c r="F95" s="31">
        <f>SUM(Z95:IX95)</f>
        <v>2</v>
      </c>
      <c r="G95" s="31"/>
      <c r="H95" s="31"/>
      <c r="I95" s="31"/>
      <c r="J95" s="31"/>
      <c r="K95" s="31"/>
      <c r="L95" s="31"/>
      <c r="M95" s="31"/>
      <c r="N95" s="31"/>
      <c r="O95" s="59"/>
      <c r="P95" s="64"/>
      <c r="Q95" s="31"/>
      <c r="R95" s="31"/>
      <c r="S95" s="31"/>
      <c r="T95" s="31"/>
      <c r="U95" s="31"/>
      <c r="V95" s="31"/>
      <c r="W95" s="31"/>
      <c r="X95" s="31"/>
      <c r="Y95" s="59"/>
      <c r="Z95" s="55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>
        <v>1</v>
      </c>
      <c r="BF95" s="6"/>
      <c r="BG95" s="6"/>
      <c r="BH95" s="6"/>
      <c r="BI95" s="6"/>
      <c r="BJ95" s="6"/>
      <c r="BK95" s="6"/>
      <c r="BL95" s="6"/>
      <c r="BM95" s="6"/>
      <c r="BN95" s="6">
        <v>1</v>
      </c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50"/>
      <c r="FS95" s="55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</row>
    <row r="96" spans="2:257" x14ac:dyDescent="0.2">
      <c r="C96" s="24"/>
      <c r="D96" s="24" t="s">
        <v>690</v>
      </c>
      <c r="E96" s="24">
        <f>F96+SUM(G96:Y96)</f>
        <v>2</v>
      </c>
      <c r="F96" s="31">
        <f>SUM(Z96:IX96)</f>
        <v>2</v>
      </c>
      <c r="G96" s="31"/>
      <c r="H96" s="31"/>
      <c r="I96" s="31"/>
      <c r="J96" s="31"/>
      <c r="K96" s="31"/>
      <c r="L96" s="31"/>
      <c r="M96" s="31"/>
      <c r="N96" s="31"/>
      <c r="O96" s="59"/>
      <c r="P96" s="64"/>
      <c r="Q96" s="31"/>
      <c r="R96" s="31"/>
      <c r="S96" s="31"/>
      <c r="T96" s="31"/>
      <c r="U96" s="31"/>
      <c r="V96" s="31"/>
      <c r="W96" s="31"/>
      <c r="X96" s="31"/>
      <c r="Y96" s="59"/>
      <c r="Z96" s="55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>
        <v>1</v>
      </c>
      <c r="FH96" s="6">
        <v>1</v>
      </c>
      <c r="FI96" s="6"/>
      <c r="FJ96" s="6"/>
      <c r="FK96" s="6"/>
      <c r="FL96" s="6"/>
      <c r="FM96" s="6"/>
      <c r="FN96" s="6"/>
      <c r="FO96" s="6"/>
      <c r="FP96" s="6"/>
      <c r="FQ96" s="6"/>
      <c r="FR96" s="50"/>
      <c r="FS96" s="55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</row>
    <row r="97" spans="3:257" x14ac:dyDescent="0.2">
      <c r="C97" s="24"/>
      <c r="D97" s="24" t="s">
        <v>632</v>
      </c>
      <c r="E97" s="24">
        <f>F97+SUM(G97:Y97)</f>
        <v>2</v>
      </c>
      <c r="F97" s="31">
        <f>SUM(Z97:IX97)</f>
        <v>2</v>
      </c>
      <c r="G97" s="31"/>
      <c r="H97" s="31"/>
      <c r="I97" s="31"/>
      <c r="J97" s="31"/>
      <c r="K97" s="31"/>
      <c r="L97" s="31"/>
      <c r="M97" s="31"/>
      <c r="N97" s="31"/>
      <c r="O97" s="59"/>
      <c r="P97" s="64"/>
      <c r="Q97" s="31"/>
      <c r="R97" s="31"/>
      <c r="S97" s="31"/>
      <c r="T97" s="31"/>
      <c r="U97" s="31"/>
      <c r="V97" s="31"/>
      <c r="W97" s="31"/>
      <c r="X97" s="31"/>
      <c r="Y97" s="59"/>
      <c r="Z97" s="55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>
        <v>1</v>
      </c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>
        <v>1</v>
      </c>
      <c r="FR97" s="50"/>
      <c r="FS97" s="55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</row>
    <row r="98" spans="3:257" x14ac:dyDescent="0.2">
      <c r="C98" s="24"/>
      <c r="D98" s="24" t="s">
        <v>652</v>
      </c>
      <c r="E98" s="24">
        <f>F98+SUM(G98:Y98)</f>
        <v>2</v>
      </c>
      <c r="F98" s="31">
        <f>SUM(Z98:IX98)</f>
        <v>2</v>
      </c>
      <c r="G98" s="31"/>
      <c r="H98" s="31"/>
      <c r="I98" s="31"/>
      <c r="J98" s="31"/>
      <c r="K98" s="31"/>
      <c r="L98" s="31"/>
      <c r="M98" s="31"/>
      <c r="N98" s="31"/>
      <c r="O98" s="59"/>
      <c r="P98" s="64"/>
      <c r="Q98" s="31"/>
      <c r="R98" s="31"/>
      <c r="S98" s="31"/>
      <c r="T98" s="31"/>
      <c r="U98" s="31"/>
      <c r="V98" s="31"/>
      <c r="W98" s="31"/>
      <c r="X98" s="31"/>
      <c r="Y98" s="59"/>
      <c r="Z98" s="55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>
        <v>1</v>
      </c>
      <c r="FN98" s="6">
        <v>1</v>
      </c>
      <c r="FO98" s="6"/>
      <c r="FP98" s="6"/>
      <c r="FQ98" s="6"/>
      <c r="FR98" s="50"/>
      <c r="FS98" s="55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</row>
    <row r="99" spans="3:257" x14ac:dyDescent="0.2">
      <c r="C99" s="24"/>
      <c r="D99" s="24" t="s">
        <v>763</v>
      </c>
      <c r="E99" s="24">
        <f>F99+SUM(G99:Y99)</f>
        <v>2</v>
      </c>
      <c r="F99" s="31">
        <f>SUM(Z99:IX99)</f>
        <v>2</v>
      </c>
      <c r="G99" s="31"/>
      <c r="H99" s="31"/>
      <c r="I99" s="31"/>
      <c r="J99" s="31"/>
      <c r="K99" s="31"/>
      <c r="L99" s="31"/>
      <c r="M99" s="31"/>
      <c r="N99" s="31"/>
      <c r="O99" s="59"/>
      <c r="P99" s="64"/>
      <c r="Q99" s="31"/>
      <c r="R99" s="31"/>
      <c r="S99" s="31"/>
      <c r="T99" s="31"/>
      <c r="U99" s="31"/>
      <c r="V99" s="31"/>
      <c r="W99" s="31"/>
      <c r="X99" s="31"/>
      <c r="Y99" s="59"/>
      <c r="Z99" s="55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>
        <v>1</v>
      </c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>
        <v>1</v>
      </c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50"/>
      <c r="FS99" s="55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</row>
    <row r="100" spans="3:257" x14ac:dyDescent="0.2">
      <c r="C100" s="24"/>
      <c r="D100" s="24" t="s">
        <v>635</v>
      </c>
      <c r="E100" s="24">
        <f>F100+SUM(G100:Y100)</f>
        <v>2</v>
      </c>
      <c r="F100" s="31">
        <f>SUM(Z100:IX100)</f>
        <v>2</v>
      </c>
      <c r="G100" s="31"/>
      <c r="H100" s="31"/>
      <c r="I100" s="31"/>
      <c r="J100" s="31"/>
      <c r="K100" s="31"/>
      <c r="L100" s="31"/>
      <c r="M100" s="31"/>
      <c r="N100" s="31"/>
      <c r="O100" s="59"/>
      <c r="P100" s="64"/>
      <c r="Q100" s="31"/>
      <c r="R100" s="31"/>
      <c r="S100" s="31"/>
      <c r="T100" s="31"/>
      <c r="U100" s="31"/>
      <c r="V100" s="31"/>
      <c r="W100" s="31"/>
      <c r="X100" s="31"/>
      <c r="Y100" s="59"/>
      <c r="Z100" s="55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>
        <v>1</v>
      </c>
      <c r="FP100" s="6">
        <v>1</v>
      </c>
      <c r="FQ100" s="6"/>
      <c r="FR100" s="50"/>
      <c r="FS100" s="55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</row>
    <row r="101" spans="3:257" x14ac:dyDescent="0.2">
      <c r="C101" s="24"/>
      <c r="D101" s="24" t="s">
        <v>1309</v>
      </c>
      <c r="E101" s="24">
        <f>F101+SUM(G101:Y101)</f>
        <v>2</v>
      </c>
      <c r="F101" s="31">
        <f>SUM(Z101:IX101)</f>
        <v>2</v>
      </c>
      <c r="G101" s="31"/>
      <c r="H101" s="31"/>
      <c r="I101" s="31"/>
      <c r="J101" s="31"/>
      <c r="K101" s="31"/>
      <c r="L101" s="31"/>
      <c r="M101" s="31"/>
      <c r="N101" s="31"/>
      <c r="O101" s="59"/>
      <c r="P101" s="64"/>
      <c r="Q101" s="31"/>
      <c r="R101" s="31"/>
      <c r="S101" s="31"/>
      <c r="T101" s="31"/>
      <c r="U101" s="31"/>
      <c r="V101" s="31"/>
      <c r="W101" s="31"/>
      <c r="X101" s="31"/>
      <c r="Y101" s="59"/>
      <c r="Z101" s="55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>
        <v>1</v>
      </c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>
        <v>1</v>
      </c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50"/>
      <c r="FS101" s="55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</row>
    <row r="102" spans="3:257" x14ac:dyDescent="0.2">
      <c r="C102" s="24"/>
      <c r="D102" s="24" t="s">
        <v>915</v>
      </c>
      <c r="E102" s="24">
        <f>F102+SUM(G102:Y102)</f>
        <v>2</v>
      </c>
      <c r="F102" s="31">
        <f>SUM(Z102:IX102)</f>
        <v>2</v>
      </c>
      <c r="G102" s="31"/>
      <c r="H102" s="31"/>
      <c r="I102" s="31"/>
      <c r="J102" s="31"/>
      <c r="K102" s="31"/>
      <c r="L102" s="31"/>
      <c r="M102" s="31"/>
      <c r="N102" s="31"/>
      <c r="O102" s="59"/>
      <c r="P102" s="64"/>
      <c r="Q102" s="31"/>
      <c r="R102" s="31"/>
      <c r="S102" s="31"/>
      <c r="T102" s="31"/>
      <c r="U102" s="31"/>
      <c r="V102" s="31"/>
      <c r="W102" s="31"/>
      <c r="X102" s="31"/>
      <c r="Y102" s="59"/>
      <c r="Z102" s="55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>
        <v>1</v>
      </c>
      <c r="DU102" s="6"/>
      <c r="DV102" s="6">
        <v>1</v>
      </c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50"/>
      <c r="FS102" s="55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</row>
    <row r="103" spans="3:257" x14ac:dyDescent="0.2">
      <c r="C103" s="32"/>
      <c r="D103" s="24" t="s">
        <v>1836</v>
      </c>
      <c r="E103" s="24">
        <f>F103+SUM(G103:Y103)</f>
        <v>1</v>
      </c>
      <c r="F103" s="31">
        <f>SUM(Z103:IX103)</f>
        <v>1</v>
      </c>
      <c r="G103" s="31"/>
      <c r="H103" s="31"/>
      <c r="I103" s="31"/>
      <c r="J103" s="31"/>
      <c r="K103" s="31"/>
      <c r="L103" s="31"/>
      <c r="M103" s="31"/>
      <c r="N103" s="31"/>
      <c r="O103" s="59"/>
      <c r="P103" s="64"/>
      <c r="Q103" s="31"/>
      <c r="R103" s="31"/>
      <c r="S103" s="31"/>
      <c r="T103" s="31"/>
      <c r="U103" s="31"/>
      <c r="V103" s="31"/>
      <c r="W103" s="31"/>
      <c r="X103" s="31"/>
      <c r="Y103" s="59"/>
      <c r="Z103" s="55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50"/>
      <c r="FS103" s="55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>
        <v>1</v>
      </c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</row>
    <row r="104" spans="3:257" x14ac:dyDescent="0.2">
      <c r="C104" s="24"/>
      <c r="D104" s="24" t="s">
        <v>1591</v>
      </c>
      <c r="E104" s="24">
        <f>F104+SUM(G104:Y104)</f>
        <v>1</v>
      </c>
      <c r="F104" s="31">
        <f>SUM(Z104:IX104)</f>
        <v>1</v>
      </c>
      <c r="G104" s="31"/>
      <c r="H104" s="31"/>
      <c r="I104" s="31"/>
      <c r="J104" s="31"/>
      <c r="K104" s="31"/>
      <c r="L104" s="31"/>
      <c r="M104" s="31"/>
      <c r="N104" s="31"/>
      <c r="O104" s="59"/>
      <c r="P104" s="64"/>
      <c r="Q104" s="31"/>
      <c r="R104" s="31"/>
      <c r="S104" s="31"/>
      <c r="T104" s="31"/>
      <c r="U104" s="31"/>
      <c r="V104" s="31"/>
      <c r="W104" s="31"/>
      <c r="X104" s="31"/>
      <c r="Y104" s="59"/>
      <c r="Z104" s="55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50"/>
      <c r="FS104" s="55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>
        <v>1</v>
      </c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</row>
    <row r="105" spans="3:257" x14ac:dyDescent="0.2">
      <c r="C105" s="24"/>
      <c r="D105" s="24" t="s">
        <v>679</v>
      </c>
      <c r="E105" s="24">
        <f>F105+SUM(G105:Y105)</f>
        <v>1</v>
      </c>
      <c r="F105" s="31">
        <f>SUM(Z105:IX105)</f>
        <v>1</v>
      </c>
      <c r="G105" s="31"/>
      <c r="H105" s="31"/>
      <c r="I105" s="31"/>
      <c r="J105" s="31"/>
      <c r="K105" s="31"/>
      <c r="L105" s="31"/>
      <c r="M105" s="31"/>
      <c r="N105" s="31"/>
      <c r="O105" s="59"/>
      <c r="P105" s="64"/>
      <c r="Q105" s="31"/>
      <c r="R105" s="31"/>
      <c r="S105" s="31"/>
      <c r="T105" s="31"/>
      <c r="U105" s="31"/>
      <c r="V105" s="31"/>
      <c r="W105" s="31"/>
      <c r="X105" s="31"/>
      <c r="Y105" s="59"/>
      <c r="Z105" s="55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>
        <v>1</v>
      </c>
      <c r="FK105" s="6"/>
      <c r="FL105" s="6"/>
      <c r="FM105" s="6"/>
      <c r="FN105" s="6"/>
      <c r="FO105" s="6"/>
      <c r="FP105" s="6"/>
      <c r="FQ105" s="6"/>
      <c r="FR105" s="50"/>
      <c r="FS105" s="55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</row>
    <row r="106" spans="3:257" x14ac:dyDescent="0.2">
      <c r="C106" s="24"/>
      <c r="D106" s="24" t="s">
        <v>1346</v>
      </c>
      <c r="E106" s="24">
        <f>F106+SUM(G106:Y106)</f>
        <v>1</v>
      </c>
      <c r="F106" s="31">
        <f>SUM(Z106:IX106)</f>
        <v>1</v>
      </c>
      <c r="G106" s="31"/>
      <c r="H106" s="31"/>
      <c r="I106" s="31"/>
      <c r="J106" s="31"/>
      <c r="K106" s="31"/>
      <c r="L106" s="31"/>
      <c r="M106" s="31"/>
      <c r="N106" s="31"/>
      <c r="O106" s="59"/>
      <c r="P106" s="64"/>
      <c r="Q106" s="31"/>
      <c r="R106" s="31"/>
      <c r="S106" s="31"/>
      <c r="T106" s="31"/>
      <c r="U106" s="31"/>
      <c r="V106" s="31"/>
      <c r="W106" s="31"/>
      <c r="X106" s="31"/>
      <c r="Y106" s="59"/>
      <c r="Z106" s="55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>
        <v>1</v>
      </c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50"/>
      <c r="FS106" s="55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</row>
    <row r="107" spans="3:257" x14ac:dyDescent="0.2">
      <c r="C107" s="24"/>
      <c r="D107" s="24" t="s">
        <v>952</v>
      </c>
      <c r="E107" s="24">
        <f>F107+SUM(G107:Y107)</f>
        <v>1</v>
      </c>
      <c r="F107" s="31">
        <f>SUM(Z107:IX107)</f>
        <v>1</v>
      </c>
      <c r="G107" s="31"/>
      <c r="H107" s="31"/>
      <c r="I107" s="31"/>
      <c r="J107" s="31"/>
      <c r="K107" s="31"/>
      <c r="L107" s="31"/>
      <c r="M107" s="31"/>
      <c r="N107" s="31"/>
      <c r="O107" s="59"/>
      <c r="P107" s="64"/>
      <c r="Q107" s="31"/>
      <c r="R107" s="31"/>
      <c r="S107" s="31"/>
      <c r="T107" s="31"/>
      <c r="U107" s="31"/>
      <c r="V107" s="31"/>
      <c r="W107" s="31"/>
      <c r="X107" s="31"/>
      <c r="Y107" s="59"/>
      <c r="Z107" s="55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>
        <v>1</v>
      </c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50"/>
      <c r="FS107" s="55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</row>
    <row r="108" spans="3:257" x14ac:dyDescent="0.2">
      <c r="C108" s="24"/>
      <c r="D108" s="24" t="s">
        <v>716</v>
      </c>
      <c r="E108" s="24">
        <f>F108+SUM(G108:Y108)</f>
        <v>1</v>
      </c>
      <c r="F108" s="31">
        <f>SUM(Z108:IX108)</f>
        <v>1</v>
      </c>
      <c r="G108" s="31"/>
      <c r="H108" s="31"/>
      <c r="I108" s="31"/>
      <c r="J108" s="31"/>
      <c r="K108" s="31"/>
      <c r="L108" s="31"/>
      <c r="M108" s="31"/>
      <c r="N108" s="31"/>
      <c r="O108" s="59"/>
      <c r="P108" s="64"/>
      <c r="Q108" s="31"/>
      <c r="R108" s="31"/>
      <c r="S108" s="31"/>
      <c r="T108" s="31"/>
      <c r="U108" s="31"/>
      <c r="V108" s="31"/>
      <c r="W108" s="31"/>
      <c r="X108" s="31"/>
      <c r="Y108" s="59"/>
      <c r="Z108" s="55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>
        <v>1</v>
      </c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50"/>
      <c r="FS108" s="55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</row>
    <row r="109" spans="3:257" x14ac:dyDescent="0.2">
      <c r="C109" s="24"/>
      <c r="D109" s="24" t="s">
        <v>665</v>
      </c>
      <c r="E109" s="24">
        <f>F109+SUM(G109:Y109)</f>
        <v>1</v>
      </c>
      <c r="F109" s="31">
        <f>SUM(Z109:IX109)</f>
        <v>1</v>
      </c>
      <c r="G109" s="31"/>
      <c r="H109" s="31"/>
      <c r="I109" s="31"/>
      <c r="J109" s="31"/>
      <c r="K109" s="31"/>
      <c r="L109" s="31"/>
      <c r="M109" s="31"/>
      <c r="N109" s="31"/>
      <c r="O109" s="59"/>
      <c r="P109" s="64"/>
      <c r="Q109" s="31"/>
      <c r="R109" s="31"/>
      <c r="S109" s="31"/>
      <c r="T109" s="31"/>
      <c r="U109" s="31"/>
      <c r="V109" s="31"/>
      <c r="W109" s="31"/>
      <c r="X109" s="31"/>
      <c r="Y109" s="59"/>
      <c r="Z109" s="55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>
        <v>1</v>
      </c>
      <c r="FN109" s="6"/>
      <c r="FO109" s="6"/>
      <c r="FP109" s="6"/>
      <c r="FQ109" s="6"/>
      <c r="FR109" s="50"/>
      <c r="FS109" s="55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</row>
    <row r="110" spans="3:257" x14ac:dyDescent="0.2">
      <c r="C110" s="24"/>
      <c r="D110" s="24" t="s">
        <v>676</v>
      </c>
      <c r="E110" s="24">
        <f>F110+SUM(G110:Y110)</f>
        <v>1</v>
      </c>
      <c r="F110" s="31">
        <f>SUM(Z110:IX110)</f>
        <v>1</v>
      </c>
      <c r="G110" s="31"/>
      <c r="H110" s="31"/>
      <c r="I110" s="31"/>
      <c r="J110" s="31"/>
      <c r="K110" s="31"/>
      <c r="L110" s="31"/>
      <c r="M110" s="31"/>
      <c r="N110" s="31"/>
      <c r="O110" s="59"/>
      <c r="P110" s="64"/>
      <c r="Q110" s="31"/>
      <c r="R110" s="31"/>
      <c r="S110" s="31"/>
      <c r="T110" s="31"/>
      <c r="U110" s="31"/>
      <c r="V110" s="31"/>
      <c r="W110" s="31"/>
      <c r="X110" s="31"/>
      <c r="Y110" s="59"/>
      <c r="Z110" s="55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>
        <v>1</v>
      </c>
      <c r="FK110" s="6"/>
      <c r="FL110" s="6"/>
      <c r="FM110" s="6"/>
      <c r="FN110" s="6"/>
      <c r="FO110" s="6"/>
      <c r="FP110" s="6"/>
      <c r="FQ110" s="6"/>
      <c r="FR110" s="50"/>
      <c r="FS110" s="55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</row>
    <row r="111" spans="3:257" x14ac:dyDescent="0.2">
      <c r="C111" s="24"/>
      <c r="D111" s="24" t="s">
        <v>771</v>
      </c>
      <c r="E111" s="24">
        <f>F111+SUM(G111:Y111)</f>
        <v>1</v>
      </c>
      <c r="F111" s="31">
        <f>SUM(Z111:IX111)</f>
        <v>1</v>
      </c>
      <c r="G111" s="31"/>
      <c r="H111" s="31"/>
      <c r="I111" s="31"/>
      <c r="J111" s="31"/>
      <c r="K111" s="31"/>
      <c r="L111" s="31"/>
      <c r="M111" s="31"/>
      <c r="N111" s="31"/>
      <c r="O111" s="59"/>
      <c r="P111" s="64"/>
      <c r="Q111" s="31"/>
      <c r="R111" s="31"/>
      <c r="S111" s="31"/>
      <c r="T111" s="31"/>
      <c r="U111" s="31"/>
      <c r="V111" s="31"/>
      <c r="W111" s="31"/>
      <c r="X111" s="31"/>
      <c r="Y111" s="59"/>
      <c r="Z111" s="55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>
        <v>1</v>
      </c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50"/>
      <c r="FS111" s="55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</row>
    <row r="112" spans="3:257" x14ac:dyDescent="0.2">
      <c r="C112" s="24"/>
      <c r="D112" s="24" t="s">
        <v>692</v>
      </c>
      <c r="E112" s="24">
        <f>F112+SUM(G112:Y112)</f>
        <v>1</v>
      </c>
      <c r="F112" s="31">
        <f>SUM(Z112:IX112)</f>
        <v>1</v>
      </c>
      <c r="G112" s="31"/>
      <c r="H112" s="31"/>
      <c r="I112" s="31"/>
      <c r="J112" s="31"/>
      <c r="K112" s="31"/>
      <c r="L112" s="31"/>
      <c r="M112" s="31"/>
      <c r="N112" s="31"/>
      <c r="O112" s="59"/>
      <c r="P112" s="64"/>
      <c r="Q112" s="31"/>
      <c r="R112" s="31"/>
      <c r="S112" s="31"/>
      <c r="T112" s="31"/>
      <c r="U112" s="31"/>
      <c r="V112" s="31"/>
      <c r="W112" s="31"/>
      <c r="X112" s="31"/>
      <c r="Y112" s="59"/>
      <c r="Z112" s="55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>
        <v>1</v>
      </c>
      <c r="FI112" s="6"/>
      <c r="FJ112" s="6"/>
      <c r="FK112" s="6"/>
      <c r="FL112" s="6"/>
      <c r="FM112" s="6"/>
      <c r="FN112" s="6"/>
      <c r="FO112" s="6"/>
      <c r="FP112" s="6"/>
      <c r="FQ112" s="6"/>
      <c r="FR112" s="50"/>
      <c r="FS112" s="55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</row>
    <row r="113" spans="3:257" x14ac:dyDescent="0.2">
      <c r="C113" s="24"/>
      <c r="D113" s="24" t="s">
        <v>1454</v>
      </c>
      <c r="E113" s="24">
        <f>F113+SUM(G113:Y113)</f>
        <v>1</v>
      </c>
      <c r="F113" s="31">
        <f>SUM(Z113:IX113)</f>
        <v>1</v>
      </c>
      <c r="G113" s="31"/>
      <c r="H113" s="31"/>
      <c r="I113" s="31"/>
      <c r="J113" s="31"/>
      <c r="K113" s="31"/>
      <c r="L113" s="31"/>
      <c r="M113" s="31"/>
      <c r="N113" s="31"/>
      <c r="O113" s="59"/>
      <c r="P113" s="64"/>
      <c r="Q113" s="31"/>
      <c r="R113" s="31"/>
      <c r="S113" s="31"/>
      <c r="T113" s="31"/>
      <c r="U113" s="31"/>
      <c r="V113" s="31"/>
      <c r="W113" s="31"/>
      <c r="X113" s="31"/>
      <c r="Y113" s="59"/>
      <c r="Z113" s="55"/>
      <c r="AA113" s="6"/>
      <c r="AB113" s="6"/>
      <c r="AC113" s="6"/>
      <c r="AD113" s="6"/>
      <c r="AE113" s="6">
        <v>1</v>
      </c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50"/>
      <c r="FS113" s="55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</row>
    <row r="114" spans="3:257" x14ac:dyDescent="0.2">
      <c r="C114" s="24"/>
      <c r="D114" s="24" t="s">
        <v>1413</v>
      </c>
      <c r="E114" s="24">
        <f>F114+SUM(G114:Y114)</f>
        <v>1</v>
      </c>
      <c r="F114" s="31">
        <f>SUM(Z114:IX114)</f>
        <v>1</v>
      </c>
      <c r="G114" s="31"/>
      <c r="H114" s="31"/>
      <c r="I114" s="31"/>
      <c r="J114" s="31"/>
      <c r="K114" s="31"/>
      <c r="L114" s="31"/>
      <c r="M114" s="31"/>
      <c r="N114" s="31"/>
      <c r="O114" s="59"/>
      <c r="P114" s="64"/>
      <c r="Q114" s="31"/>
      <c r="R114" s="31"/>
      <c r="S114" s="31"/>
      <c r="T114" s="31"/>
      <c r="U114" s="31"/>
      <c r="V114" s="31"/>
      <c r="W114" s="31"/>
      <c r="X114" s="31"/>
      <c r="Y114" s="59"/>
      <c r="Z114" s="55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>
        <v>1</v>
      </c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50"/>
      <c r="FS114" s="55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</row>
    <row r="115" spans="3:257" x14ac:dyDescent="0.2">
      <c r="C115" s="24"/>
      <c r="D115" s="24" t="s">
        <v>1459</v>
      </c>
      <c r="E115" s="24">
        <f>F115+SUM(G115:Y115)</f>
        <v>1</v>
      </c>
      <c r="F115" s="31">
        <f>SUM(Z115:IX115)</f>
        <v>1</v>
      </c>
      <c r="G115" s="31"/>
      <c r="H115" s="31"/>
      <c r="I115" s="31"/>
      <c r="J115" s="31"/>
      <c r="K115" s="31"/>
      <c r="L115" s="31"/>
      <c r="M115" s="31"/>
      <c r="N115" s="31"/>
      <c r="O115" s="59"/>
      <c r="P115" s="64"/>
      <c r="Q115" s="31"/>
      <c r="R115" s="31"/>
      <c r="S115" s="31"/>
      <c r="T115" s="31"/>
      <c r="U115" s="31"/>
      <c r="V115" s="31"/>
      <c r="W115" s="31"/>
      <c r="X115" s="31"/>
      <c r="Y115" s="59"/>
      <c r="Z115" s="55"/>
      <c r="AA115" s="6"/>
      <c r="AB115" s="6"/>
      <c r="AC115" s="6"/>
      <c r="AD115" s="6">
        <v>1</v>
      </c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50"/>
      <c r="FS115" s="55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</row>
    <row r="116" spans="3:257" x14ac:dyDescent="0.2">
      <c r="C116" s="24"/>
      <c r="D116" s="24" t="s">
        <v>796</v>
      </c>
      <c r="E116" s="24">
        <f>F116+SUM(G116:Y116)</f>
        <v>1</v>
      </c>
      <c r="F116" s="31">
        <f>SUM(Z116:IX116)</f>
        <v>1</v>
      </c>
      <c r="G116" s="31"/>
      <c r="H116" s="31"/>
      <c r="I116" s="31"/>
      <c r="J116" s="31"/>
      <c r="K116" s="31"/>
      <c r="L116" s="31"/>
      <c r="M116" s="31"/>
      <c r="N116" s="31"/>
      <c r="O116" s="59"/>
      <c r="P116" s="64"/>
      <c r="Q116" s="31"/>
      <c r="R116" s="31"/>
      <c r="S116" s="31"/>
      <c r="T116" s="31"/>
      <c r="U116" s="31"/>
      <c r="V116" s="31"/>
      <c r="W116" s="31"/>
      <c r="X116" s="31"/>
      <c r="Y116" s="59"/>
      <c r="Z116" s="55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>
        <v>1</v>
      </c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50"/>
      <c r="FS116" s="55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</row>
    <row r="117" spans="3:257" x14ac:dyDescent="0.2">
      <c r="C117" s="24"/>
      <c r="D117" s="24" t="s">
        <v>1250</v>
      </c>
      <c r="E117" s="24">
        <f>F117+SUM(G117:Y117)</f>
        <v>1</v>
      </c>
      <c r="F117" s="31">
        <f>SUM(Z117:IX117)</f>
        <v>1</v>
      </c>
      <c r="G117" s="31"/>
      <c r="H117" s="31"/>
      <c r="I117" s="31"/>
      <c r="J117" s="31"/>
      <c r="K117" s="31"/>
      <c r="L117" s="31"/>
      <c r="M117" s="31"/>
      <c r="N117" s="31"/>
      <c r="O117" s="59"/>
      <c r="P117" s="64"/>
      <c r="Q117" s="31"/>
      <c r="R117" s="31"/>
      <c r="S117" s="31"/>
      <c r="T117" s="31"/>
      <c r="U117" s="31"/>
      <c r="V117" s="31"/>
      <c r="W117" s="31"/>
      <c r="X117" s="31"/>
      <c r="Y117" s="59"/>
      <c r="Z117" s="55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>
        <v>1</v>
      </c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50"/>
      <c r="FS117" s="55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</row>
    <row r="118" spans="3:257" x14ac:dyDescent="0.2">
      <c r="C118" s="24"/>
      <c r="D118" s="24" t="s">
        <v>1464</v>
      </c>
      <c r="E118" s="24">
        <f>F118+SUM(G118:Y118)</f>
        <v>1</v>
      </c>
      <c r="F118" s="31">
        <f>SUM(Z118:IX118)</f>
        <v>1</v>
      </c>
      <c r="G118" s="31"/>
      <c r="H118" s="31"/>
      <c r="I118" s="31"/>
      <c r="J118" s="31"/>
      <c r="K118" s="31"/>
      <c r="L118" s="31"/>
      <c r="M118" s="31"/>
      <c r="N118" s="31"/>
      <c r="O118" s="59"/>
      <c r="P118" s="64"/>
      <c r="Q118" s="31"/>
      <c r="R118" s="31"/>
      <c r="S118" s="31"/>
      <c r="T118" s="31"/>
      <c r="U118" s="31"/>
      <c r="V118" s="31"/>
      <c r="W118" s="31"/>
      <c r="X118" s="31"/>
      <c r="Y118" s="59"/>
      <c r="Z118" s="55"/>
      <c r="AA118" s="6"/>
      <c r="AB118" s="6"/>
      <c r="AC118" s="6">
        <v>1</v>
      </c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50"/>
      <c r="FS118" s="55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</row>
    <row r="119" spans="3:257" x14ac:dyDescent="0.2">
      <c r="C119" s="24"/>
      <c r="D119" s="24" t="s">
        <v>1350</v>
      </c>
      <c r="E119" s="24">
        <f>F119+SUM(G119:Y119)</f>
        <v>1</v>
      </c>
      <c r="F119" s="31">
        <f>SUM(Z119:IX119)</f>
        <v>1</v>
      </c>
      <c r="G119" s="31"/>
      <c r="H119" s="31"/>
      <c r="I119" s="31"/>
      <c r="J119" s="31"/>
      <c r="K119" s="31"/>
      <c r="L119" s="31"/>
      <c r="M119" s="31"/>
      <c r="N119" s="31"/>
      <c r="O119" s="59"/>
      <c r="P119" s="64"/>
      <c r="Q119" s="31"/>
      <c r="R119" s="31"/>
      <c r="S119" s="31"/>
      <c r="T119" s="31"/>
      <c r="U119" s="31"/>
      <c r="V119" s="31"/>
      <c r="W119" s="31"/>
      <c r="X119" s="31"/>
      <c r="Y119" s="59"/>
      <c r="Z119" s="55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>
        <v>1</v>
      </c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50"/>
      <c r="FS119" s="55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</row>
    <row r="120" spans="3:257" x14ac:dyDescent="0.2">
      <c r="C120" s="24"/>
      <c r="D120" s="24" t="s">
        <v>1379</v>
      </c>
      <c r="E120" s="24">
        <f>F120+SUM(G120:Y120)</f>
        <v>1</v>
      </c>
      <c r="F120" s="31">
        <f>SUM(Z120:IX120)</f>
        <v>1</v>
      </c>
      <c r="G120" s="31"/>
      <c r="H120" s="31"/>
      <c r="I120" s="31"/>
      <c r="J120" s="31"/>
      <c r="K120" s="31"/>
      <c r="L120" s="31"/>
      <c r="M120" s="31"/>
      <c r="N120" s="31"/>
      <c r="O120" s="59"/>
      <c r="P120" s="64"/>
      <c r="Q120" s="31"/>
      <c r="R120" s="31"/>
      <c r="S120" s="31"/>
      <c r="T120" s="31"/>
      <c r="U120" s="31"/>
      <c r="V120" s="31"/>
      <c r="W120" s="31"/>
      <c r="X120" s="31"/>
      <c r="Y120" s="59"/>
      <c r="Z120" s="55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>
        <v>1</v>
      </c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50"/>
      <c r="FS120" s="55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</row>
    <row r="121" spans="3:257" x14ac:dyDescent="0.2">
      <c r="C121" s="24"/>
      <c r="D121" s="24" t="s">
        <v>906</v>
      </c>
      <c r="E121" s="24">
        <f>F121+SUM(G121:Y121)</f>
        <v>1</v>
      </c>
      <c r="F121" s="31">
        <f>SUM(Z121:IX121)</f>
        <v>1</v>
      </c>
      <c r="G121" s="31"/>
      <c r="H121" s="31"/>
      <c r="I121" s="31"/>
      <c r="J121" s="31"/>
      <c r="K121" s="31"/>
      <c r="L121" s="31"/>
      <c r="M121" s="31"/>
      <c r="N121" s="31"/>
      <c r="O121" s="59"/>
      <c r="P121" s="64"/>
      <c r="Q121" s="31"/>
      <c r="R121" s="31"/>
      <c r="S121" s="31"/>
      <c r="T121" s="31"/>
      <c r="U121" s="31"/>
      <c r="V121" s="31"/>
      <c r="W121" s="31"/>
      <c r="X121" s="31"/>
      <c r="Y121" s="59"/>
      <c r="Z121" s="55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>
        <v>1</v>
      </c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50"/>
      <c r="FS121" s="55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</row>
    <row r="122" spans="3:257" x14ac:dyDescent="0.2">
      <c r="C122" s="24"/>
      <c r="D122" s="24" t="s">
        <v>775</v>
      </c>
      <c r="E122" s="24">
        <f>F122+SUM(G122:Y122)</f>
        <v>1</v>
      </c>
      <c r="F122" s="31">
        <f>SUM(Z122:IX122)</f>
        <v>1</v>
      </c>
      <c r="G122" s="31"/>
      <c r="H122" s="31"/>
      <c r="I122" s="31"/>
      <c r="J122" s="31"/>
      <c r="K122" s="31"/>
      <c r="L122" s="31"/>
      <c r="M122" s="31"/>
      <c r="N122" s="31"/>
      <c r="O122" s="59"/>
      <c r="P122" s="64"/>
      <c r="Q122" s="31"/>
      <c r="R122" s="31"/>
      <c r="S122" s="31"/>
      <c r="T122" s="31"/>
      <c r="U122" s="31"/>
      <c r="V122" s="31"/>
      <c r="W122" s="31"/>
      <c r="X122" s="31"/>
      <c r="Y122" s="59"/>
      <c r="Z122" s="55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>
        <v>1</v>
      </c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50"/>
      <c r="FS122" s="55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</row>
    <row r="123" spans="3:257" x14ac:dyDescent="0.2">
      <c r="C123" s="24"/>
      <c r="D123" s="24" t="s">
        <v>587</v>
      </c>
      <c r="E123" s="24">
        <f>F123+SUM(G123:Y123)</f>
        <v>1</v>
      </c>
      <c r="F123" s="31">
        <f>SUM(Z123:IX123)</f>
        <v>1</v>
      </c>
      <c r="G123" s="31"/>
      <c r="H123" s="31"/>
      <c r="I123" s="31"/>
      <c r="J123" s="31"/>
      <c r="K123" s="31"/>
      <c r="L123" s="31"/>
      <c r="M123" s="31"/>
      <c r="N123" s="31"/>
      <c r="O123" s="59"/>
      <c r="P123" s="64"/>
      <c r="Q123" s="31"/>
      <c r="R123" s="31"/>
      <c r="S123" s="31"/>
      <c r="T123" s="31"/>
      <c r="U123" s="31"/>
      <c r="V123" s="31"/>
      <c r="W123" s="31"/>
      <c r="X123" s="31"/>
      <c r="Y123" s="59"/>
      <c r="Z123" s="55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50"/>
      <c r="FS123" s="55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>
        <v>1</v>
      </c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</row>
    <row r="124" spans="3:257" x14ac:dyDescent="0.2">
      <c r="C124" s="24"/>
      <c r="D124" s="24" t="s">
        <v>659</v>
      </c>
      <c r="E124" s="24">
        <f>F124+SUM(G124:Y124)</f>
        <v>1</v>
      </c>
      <c r="F124" s="31">
        <f>SUM(Z124:IX124)</f>
        <v>1</v>
      </c>
      <c r="G124" s="31"/>
      <c r="H124" s="31"/>
      <c r="I124" s="31"/>
      <c r="J124" s="31"/>
      <c r="K124" s="31"/>
      <c r="L124" s="31"/>
      <c r="M124" s="31"/>
      <c r="N124" s="31"/>
      <c r="O124" s="59"/>
      <c r="P124" s="64"/>
      <c r="Q124" s="31"/>
      <c r="R124" s="31"/>
      <c r="S124" s="31"/>
      <c r="T124" s="31"/>
      <c r="U124" s="31"/>
      <c r="V124" s="31"/>
      <c r="W124" s="31"/>
      <c r="X124" s="31"/>
      <c r="Y124" s="59"/>
      <c r="Z124" s="55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>
        <v>1</v>
      </c>
      <c r="FN124" s="6"/>
      <c r="FO124" s="6"/>
      <c r="FP124" s="6"/>
      <c r="FQ124" s="6"/>
      <c r="FR124" s="50"/>
      <c r="FS124" s="55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</row>
    <row r="125" spans="3:257" x14ac:dyDescent="0.2">
      <c r="C125" s="24"/>
      <c r="D125" s="24" t="s">
        <v>1088</v>
      </c>
      <c r="E125" s="24">
        <f>F125+SUM(G125:Y125)</f>
        <v>1</v>
      </c>
      <c r="F125" s="31">
        <f>SUM(Z125:IX125)</f>
        <v>1</v>
      </c>
      <c r="G125" s="31"/>
      <c r="H125" s="31"/>
      <c r="I125" s="31"/>
      <c r="J125" s="31"/>
      <c r="K125" s="31"/>
      <c r="L125" s="31"/>
      <c r="M125" s="31"/>
      <c r="N125" s="31"/>
      <c r="O125" s="59"/>
      <c r="P125" s="64"/>
      <c r="Q125" s="31"/>
      <c r="R125" s="31"/>
      <c r="S125" s="31"/>
      <c r="T125" s="31"/>
      <c r="U125" s="31"/>
      <c r="V125" s="31"/>
      <c r="W125" s="31"/>
      <c r="X125" s="31"/>
      <c r="Y125" s="59"/>
      <c r="Z125" s="55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>
        <v>1</v>
      </c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50"/>
      <c r="FS125" s="55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</row>
    <row r="126" spans="3:257" x14ac:dyDescent="0.2">
      <c r="C126" s="24"/>
      <c r="D126" s="24" t="s">
        <v>548</v>
      </c>
      <c r="E126" s="24">
        <f>F126+SUM(G126:Y126)</f>
        <v>1</v>
      </c>
      <c r="F126" s="31">
        <f>SUM(Z126:IX126)</f>
        <v>1</v>
      </c>
      <c r="G126" s="31"/>
      <c r="H126" s="31"/>
      <c r="I126" s="31"/>
      <c r="J126" s="31"/>
      <c r="K126" s="31"/>
      <c r="L126" s="31"/>
      <c r="M126" s="31"/>
      <c r="N126" s="31"/>
      <c r="O126" s="59"/>
      <c r="P126" s="64"/>
      <c r="Q126" s="31"/>
      <c r="R126" s="31"/>
      <c r="S126" s="31"/>
      <c r="T126" s="31"/>
      <c r="U126" s="31"/>
      <c r="V126" s="31"/>
      <c r="W126" s="31"/>
      <c r="X126" s="31"/>
      <c r="Y126" s="59"/>
      <c r="Z126" s="55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50"/>
      <c r="FS126" s="55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>
        <v>1</v>
      </c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</row>
    <row r="127" spans="3:257" x14ac:dyDescent="0.2">
      <c r="C127" s="24"/>
      <c r="D127" s="24" t="s">
        <v>1015</v>
      </c>
      <c r="E127" s="24">
        <f>F127+SUM(G127:Y127)</f>
        <v>1</v>
      </c>
      <c r="F127" s="31">
        <f>SUM(Z127:IX127)</f>
        <v>1</v>
      </c>
      <c r="G127" s="31"/>
      <c r="H127" s="31"/>
      <c r="I127" s="31"/>
      <c r="J127" s="31"/>
      <c r="K127" s="31"/>
      <c r="L127" s="31"/>
      <c r="M127" s="31"/>
      <c r="N127" s="31"/>
      <c r="O127" s="59"/>
      <c r="P127" s="64"/>
      <c r="Q127" s="31"/>
      <c r="R127" s="31"/>
      <c r="S127" s="31"/>
      <c r="T127" s="31"/>
      <c r="U127" s="31"/>
      <c r="V127" s="31"/>
      <c r="W127" s="31"/>
      <c r="X127" s="31"/>
      <c r="Y127" s="59"/>
      <c r="Z127" s="55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>
        <v>1</v>
      </c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50"/>
      <c r="FS127" s="55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</row>
    <row r="128" spans="3:257" x14ac:dyDescent="0.2">
      <c r="C128" s="24"/>
      <c r="D128" s="24" t="s">
        <v>1090</v>
      </c>
      <c r="E128" s="24">
        <f>F128+SUM(G128:Y128)</f>
        <v>1</v>
      </c>
      <c r="F128" s="31">
        <f>SUM(Z128:IX128)</f>
        <v>1</v>
      </c>
      <c r="G128" s="31"/>
      <c r="H128" s="31"/>
      <c r="I128" s="31"/>
      <c r="J128" s="31"/>
      <c r="K128" s="31"/>
      <c r="L128" s="31"/>
      <c r="M128" s="31"/>
      <c r="N128" s="31"/>
      <c r="O128" s="59"/>
      <c r="P128" s="64"/>
      <c r="Q128" s="31"/>
      <c r="R128" s="31"/>
      <c r="S128" s="31"/>
      <c r="T128" s="31"/>
      <c r="U128" s="31"/>
      <c r="V128" s="31"/>
      <c r="W128" s="31"/>
      <c r="X128" s="31"/>
      <c r="Y128" s="59"/>
      <c r="Z128" s="55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>
        <v>1</v>
      </c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50"/>
      <c r="FS128" s="55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</row>
    <row r="129" spans="3:257" x14ac:dyDescent="0.2">
      <c r="C129" s="24"/>
      <c r="D129" s="24" t="s">
        <v>1017</v>
      </c>
      <c r="E129" s="24">
        <f>F129+SUM(G129:Y129)</f>
        <v>1</v>
      </c>
      <c r="F129" s="31">
        <f>SUM(Z129:IX129)</f>
        <v>1</v>
      </c>
      <c r="G129" s="31"/>
      <c r="H129" s="31"/>
      <c r="I129" s="31"/>
      <c r="J129" s="31"/>
      <c r="K129" s="31"/>
      <c r="L129" s="31"/>
      <c r="M129" s="31"/>
      <c r="N129" s="31"/>
      <c r="O129" s="59"/>
      <c r="P129" s="64"/>
      <c r="Q129" s="31"/>
      <c r="R129" s="31"/>
      <c r="S129" s="31"/>
      <c r="T129" s="31"/>
      <c r="U129" s="31"/>
      <c r="V129" s="31"/>
      <c r="W129" s="31"/>
      <c r="X129" s="31"/>
      <c r="Y129" s="59"/>
      <c r="Z129" s="55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>
        <v>1</v>
      </c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0"/>
      <c r="FS129" s="55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</row>
    <row r="130" spans="3:257" x14ac:dyDescent="0.2">
      <c r="C130" s="24"/>
      <c r="D130" s="24" t="s">
        <v>637</v>
      </c>
      <c r="E130" s="24">
        <f>F130+SUM(G130:Y130)</f>
        <v>1</v>
      </c>
      <c r="F130" s="31">
        <f>SUM(Z130:IX130)</f>
        <v>1</v>
      </c>
      <c r="G130" s="31"/>
      <c r="H130" s="31"/>
      <c r="I130" s="31"/>
      <c r="J130" s="31"/>
      <c r="K130" s="31"/>
      <c r="L130" s="31"/>
      <c r="M130" s="31"/>
      <c r="N130" s="31"/>
      <c r="O130" s="59"/>
      <c r="P130" s="64"/>
      <c r="Q130" s="31"/>
      <c r="R130" s="31"/>
      <c r="S130" s="31"/>
      <c r="T130" s="31"/>
      <c r="U130" s="31"/>
      <c r="V130" s="31"/>
      <c r="W130" s="31"/>
      <c r="X130" s="31"/>
      <c r="Y130" s="59"/>
      <c r="Z130" s="55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>
        <v>1</v>
      </c>
      <c r="FQ130" s="6"/>
      <c r="FR130" s="50"/>
      <c r="FS130" s="55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</row>
    <row r="131" spans="3:257" x14ac:dyDescent="0.2">
      <c r="C131" s="24"/>
      <c r="D131" s="24" t="s">
        <v>1473</v>
      </c>
      <c r="E131" s="24">
        <f>F131+SUM(G131:Y131)</f>
        <v>1</v>
      </c>
      <c r="F131" s="31">
        <f>SUM(Z131:IX131)</f>
        <v>1</v>
      </c>
      <c r="G131" s="31"/>
      <c r="H131" s="31"/>
      <c r="I131" s="31"/>
      <c r="J131" s="31"/>
      <c r="K131" s="31"/>
      <c r="L131" s="31"/>
      <c r="M131" s="31"/>
      <c r="N131" s="31"/>
      <c r="O131" s="59"/>
      <c r="P131" s="64"/>
      <c r="Q131" s="31"/>
      <c r="R131" s="31"/>
      <c r="S131" s="31"/>
      <c r="T131" s="31"/>
      <c r="U131" s="31"/>
      <c r="V131" s="31"/>
      <c r="W131" s="31"/>
      <c r="X131" s="31"/>
      <c r="Y131" s="59"/>
      <c r="Z131" s="55"/>
      <c r="AA131" s="6"/>
      <c r="AB131" s="6">
        <v>1</v>
      </c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50"/>
      <c r="FS131" s="55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</row>
    <row r="132" spans="3:257" x14ac:dyDescent="0.2">
      <c r="C132" s="24"/>
      <c r="D132" s="24" t="s">
        <v>777</v>
      </c>
      <c r="E132" s="24">
        <f>F132+SUM(G132:Y132)</f>
        <v>1</v>
      </c>
      <c r="F132" s="31">
        <f>SUM(Z132:IX132)</f>
        <v>1</v>
      </c>
      <c r="G132" s="31"/>
      <c r="H132" s="31"/>
      <c r="I132" s="31"/>
      <c r="J132" s="31"/>
      <c r="K132" s="31"/>
      <c r="L132" s="31"/>
      <c r="M132" s="31"/>
      <c r="N132" s="31"/>
      <c r="O132" s="59"/>
      <c r="P132" s="64"/>
      <c r="Q132" s="31"/>
      <c r="R132" s="31"/>
      <c r="S132" s="31"/>
      <c r="T132" s="31"/>
      <c r="U132" s="31"/>
      <c r="V132" s="31"/>
      <c r="W132" s="31"/>
      <c r="X132" s="31"/>
      <c r="Y132" s="59"/>
      <c r="Z132" s="55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>
        <v>1</v>
      </c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50"/>
      <c r="FS132" s="55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</row>
    <row r="133" spans="3:257" x14ac:dyDescent="0.2">
      <c r="C133" s="24"/>
      <c r="D133" s="24" t="s">
        <v>974</v>
      </c>
      <c r="E133" s="24">
        <f>F133+SUM(G133:Y133)</f>
        <v>1</v>
      </c>
      <c r="F133" s="31">
        <f>SUM(Z133:IX133)</f>
        <v>1</v>
      </c>
      <c r="G133" s="31"/>
      <c r="H133" s="31"/>
      <c r="I133" s="31"/>
      <c r="J133" s="31"/>
      <c r="K133" s="31"/>
      <c r="L133" s="31"/>
      <c r="M133" s="31"/>
      <c r="N133" s="31"/>
      <c r="O133" s="59"/>
      <c r="P133" s="64"/>
      <c r="Q133" s="31"/>
      <c r="R133" s="31"/>
      <c r="S133" s="31"/>
      <c r="T133" s="31"/>
      <c r="U133" s="31"/>
      <c r="V133" s="31"/>
      <c r="W133" s="31"/>
      <c r="X133" s="31"/>
      <c r="Y133" s="59"/>
      <c r="Z133" s="55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>
        <v>1</v>
      </c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50"/>
      <c r="FS133" s="55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</row>
    <row r="134" spans="3:257" x14ac:dyDescent="0.2">
      <c r="C134" s="24"/>
      <c r="D134" s="24" t="s">
        <v>1182</v>
      </c>
      <c r="E134" s="24">
        <f>F134+SUM(G134:Y134)</f>
        <v>1</v>
      </c>
      <c r="F134" s="31">
        <f>SUM(Z134:IX134)</f>
        <v>1</v>
      </c>
      <c r="G134" s="31"/>
      <c r="H134" s="31"/>
      <c r="I134" s="31"/>
      <c r="J134" s="31"/>
      <c r="K134" s="31"/>
      <c r="L134" s="31"/>
      <c r="M134" s="31"/>
      <c r="N134" s="31"/>
      <c r="O134" s="59"/>
      <c r="P134" s="64"/>
      <c r="Q134" s="31"/>
      <c r="R134" s="31"/>
      <c r="S134" s="31"/>
      <c r="T134" s="31"/>
      <c r="U134" s="31"/>
      <c r="V134" s="31"/>
      <c r="W134" s="31"/>
      <c r="X134" s="31"/>
      <c r="Y134" s="59"/>
      <c r="Z134" s="55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>
        <v>1</v>
      </c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50"/>
      <c r="FS134" s="55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</row>
    <row r="135" spans="3:257" x14ac:dyDescent="0.2">
      <c r="C135" s="24"/>
      <c r="D135" s="24" t="s">
        <v>1430</v>
      </c>
      <c r="E135" s="24">
        <f>F135+SUM(G135:Y135)</f>
        <v>1</v>
      </c>
      <c r="F135" s="31">
        <f>SUM(Z135:IX135)</f>
        <v>1</v>
      </c>
      <c r="G135" s="31"/>
      <c r="H135" s="31"/>
      <c r="I135" s="31"/>
      <c r="J135" s="31"/>
      <c r="K135" s="31"/>
      <c r="L135" s="31"/>
      <c r="M135" s="31"/>
      <c r="N135" s="31"/>
      <c r="O135" s="59"/>
      <c r="P135" s="64"/>
      <c r="Q135" s="31"/>
      <c r="R135" s="31"/>
      <c r="S135" s="31"/>
      <c r="T135" s="31"/>
      <c r="U135" s="31"/>
      <c r="V135" s="31"/>
      <c r="W135" s="31"/>
      <c r="X135" s="31"/>
      <c r="Y135" s="59"/>
      <c r="Z135" s="55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>
        <v>1</v>
      </c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50"/>
      <c r="FS135" s="55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</row>
    <row r="136" spans="3:257" x14ac:dyDescent="0.2">
      <c r="C136" s="24"/>
      <c r="D136" s="24" t="s">
        <v>1060</v>
      </c>
      <c r="E136" s="24">
        <f>F136+SUM(G136:Y136)</f>
        <v>1</v>
      </c>
      <c r="F136" s="31">
        <f>SUM(Z136:IX136)</f>
        <v>1</v>
      </c>
      <c r="G136" s="31"/>
      <c r="H136" s="31"/>
      <c r="I136" s="31"/>
      <c r="J136" s="31"/>
      <c r="K136" s="31"/>
      <c r="L136" s="31"/>
      <c r="M136" s="31"/>
      <c r="N136" s="31"/>
      <c r="O136" s="59"/>
      <c r="P136" s="64"/>
      <c r="Q136" s="31"/>
      <c r="R136" s="31"/>
      <c r="S136" s="31"/>
      <c r="T136" s="31"/>
      <c r="U136" s="31"/>
      <c r="V136" s="31"/>
      <c r="W136" s="31"/>
      <c r="X136" s="31"/>
      <c r="Y136" s="59"/>
      <c r="Z136" s="55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>
        <v>1</v>
      </c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50"/>
      <c r="FS136" s="55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</row>
    <row r="137" spans="3:257" x14ac:dyDescent="0.2">
      <c r="C137" s="24"/>
      <c r="D137" s="24" t="s">
        <v>1149</v>
      </c>
      <c r="E137" s="24">
        <f>F137+SUM(G137:Y137)</f>
        <v>1</v>
      </c>
      <c r="F137" s="31">
        <f>SUM(Z137:IX137)</f>
        <v>1</v>
      </c>
      <c r="G137" s="31"/>
      <c r="H137" s="31"/>
      <c r="I137" s="31"/>
      <c r="J137" s="31"/>
      <c r="K137" s="31"/>
      <c r="L137" s="31"/>
      <c r="M137" s="31"/>
      <c r="N137" s="31"/>
      <c r="O137" s="59"/>
      <c r="P137" s="64"/>
      <c r="Q137" s="31"/>
      <c r="R137" s="31"/>
      <c r="S137" s="31"/>
      <c r="T137" s="31"/>
      <c r="U137" s="31"/>
      <c r="V137" s="31"/>
      <c r="W137" s="31"/>
      <c r="X137" s="31"/>
      <c r="Y137" s="59"/>
      <c r="Z137" s="55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>
        <v>1</v>
      </c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50"/>
      <c r="FS137" s="55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</row>
    <row r="138" spans="3:257" x14ac:dyDescent="0.2">
      <c r="C138" s="24"/>
      <c r="D138" s="24" t="s">
        <v>941</v>
      </c>
      <c r="E138" s="24">
        <f>F138+SUM(G138:Y138)</f>
        <v>1</v>
      </c>
      <c r="F138" s="31">
        <f>SUM(Z138:IX138)</f>
        <v>1</v>
      </c>
      <c r="G138" s="31"/>
      <c r="H138" s="31"/>
      <c r="I138" s="31"/>
      <c r="J138" s="31"/>
      <c r="K138" s="31"/>
      <c r="L138" s="31"/>
      <c r="M138" s="31"/>
      <c r="N138" s="31"/>
      <c r="O138" s="59"/>
      <c r="P138" s="64"/>
      <c r="Q138" s="31"/>
      <c r="R138" s="31"/>
      <c r="S138" s="31"/>
      <c r="T138" s="31"/>
      <c r="U138" s="31"/>
      <c r="V138" s="31"/>
      <c r="W138" s="31"/>
      <c r="X138" s="31"/>
      <c r="Y138" s="59"/>
      <c r="Z138" s="55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>
        <v>1</v>
      </c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50"/>
      <c r="FS138" s="55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</row>
    <row r="139" spans="3:257" x14ac:dyDescent="0.2">
      <c r="C139" s="24"/>
      <c r="D139" s="24" t="s">
        <v>702</v>
      </c>
      <c r="E139" s="24">
        <f>F139+SUM(G139:Y139)</f>
        <v>1</v>
      </c>
      <c r="F139" s="31">
        <f>SUM(Z139:IX139)</f>
        <v>1</v>
      </c>
      <c r="G139" s="31"/>
      <c r="H139" s="31"/>
      <c r="I139" s="31"/>
      <c r="J139" s="31"/>
      <c r="K139" s="31"/>
      <c r="L139" s="31"/>
      <c r="M139" s="31"/>
      <c r="N139" s="31"/>
      <c r="O139" s="59"/>
      <c r="P139" s="64"/>
      <c r="Q139" s="31"/>
      <c r="R139" s="31"/>
      <c r="S139" s="31"/>
      <c r="T139" s="31"/>
      <c r="U139" s="31"/>
      <c r="V139" s="31"/>
      <c r="W139" s="31"/>
      <c r="X139" s="31"/>
      <c r="Y139" s="59"/>
      <c r="Z139" s="55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>
        <v>1</v>
      </c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50"/>
      <c r="FS139" s="55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</row>
    <row r="140" spans="3:257" x14ac:dyDescent="0.2">
      <c r="C140" s="69"/>
      <c r="D140" s="69"/>
      <c r="E140" s="69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Q140" s="70"/>
      <c r="R140" s="70"/>
      <c r="S140" s="70"/>
      <c r="T140" s="70"/>
      <c r="U140" s="70"/>
      <c r="V140" s="70"/>
      <c r="W140" s="70"/>
      <c r="X140" s="70"/>
      <c r="Y140" s="70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</row>
    <row r="141" spans="3:257" x14ac:dyDescent="0.2">
      <c r="C141" s="69"/>
      <c r="D141" s="69"/>
      <c r="E141" s="69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  <c r="GN141" s="71"/>
      <c r="GO141" s="71"/>
      <c r="GP141" s="71"/>
      <c r="GQ141" s="71"/>
      <c r="GR141" s="71"/>
      <c r="GS141" s="71"/>
      <c r="GT141" s="71"/>
      <c r="GU141" s="71"/>
      <c r="GV141" s="71"/>
      <c r="GW141" s="71"/>
      <c r="GX141" s="71"/>
      <c r="GY141" s="71"/>
      <c r="GZ141" s="71"/>
      <c r="HA141" s="71"/>
      <c r="HB141" s="71"/>
      <c r="HC141" s="71"/>
      <c r="HD141" s="71"/>
      <c r="HE141" s="71"/>
      <c r="HF141" s="71"/>
      <c r="HG141" s="71"/>
      <c r="HH141" s="71"/>
      <c r="HI141" s="71"/>
      <c r="HJ141" s="71"/>
      <c r="HK141" s="71"/>
      <c r="HL141" s="71"/>
      <c r="HM141" s="71"/>
      <c r="HN141" s="71"/>
      <c r="HO141" s="71"/>
      <c r="HP141" s="71"/>
    </row>
    <row r="142" spans="3:257" x14ac:dyDescent="0.2">
      <c r="D142" s="24" t="s">
        <v>1550</v>
      </c>
      <c r="E142" s="24"/>
      <c r="F142" s="31"/>
      <c r="G142" s="90">
        <f t="shared" ref="G142:BR142" si="17">G2</f>
        <v>38210</v>
      </c>
      <c r="H142" s="90">
        <f t="shared" si="17"/>
        <v>38241</v>
      </c>
      <c r="I142" s="90">
        <f t="shared" si="17"/>
        <v>38270</v>
      </c>
      <c r="J142" s="90">
        <f t="shared" si="17"/>
        <v>38318</v>
      </c>
      <c r="K142" s="90">
        <f t="shared" si="17"/>
        <v>38339</v>
      </c>
      <c r="L142" s="90">
        <f t="shared" si="17"/>
        <v>38367</v>
      </c>
      <c r="M142" s="90">
        <f t="shared" si="17"/>
        <v>38594</v>
      </c>
      <c r="N142" s="90">
        <f t="shared" si="17"/>
        <v>38578</v>
      </c>
      <c r="O142" s="90">
        <f t="shared" si="17"/>
        <v>38612</v>
      </c>
      <c r="P142" s="90">
        <f t="shared" si="17"/>
        <v>38759</v>
      </c>
      <c r="Q142" s="90">
        <f t="shared" si="17"/>
        <v>38794</v>
      </c>
      <c r="R142" s="90">
        <f t="shared" si="17"/>
        <v>38808</v>
      </c>
      <c r="S142" s="90">
        <f t="shared" si="17"/>
        <v>38829</v>
      </c>
      <c r="T142" s="90">
        <f t="shared" si="17"/>
        <v>38858</v>
      </c>
      <c r="U142" s="90">
        <f t="shared" si="17"/>
        <v>38892</v>
      </c>
      <c r="V142" s="90">
        <f t="shared" si="17"/>
        <v>38914</v>
      </c>
      <c r="W142" s="90">
        <f t="shared" si="17"/>
        <v>38990</v>
      </c>
      <c r="X142" s="90">
        <f t="shared" si="17"/>
        <v>39021</v>
      </c>
      <c r="Y142" s="90">
        <f t="shared" si="17"/>
        <v>39317</v>
      </c>
      <c r="Z142" s="90">
        <f t="shared" si="17"/>
        <v>39032</v>
      </c>
      <c r="AA142" s="90">
        <f t="shared" si="17"/>
        <v>39046</v>
      </c>
      <c r="AB142" s="90">
        <f t="shared" si="17"/>
        <v>39060</v>
      </c>
      <c r="AC142" s="90">
        <f t="shared" si="17"/>
        <v>39073</v>
      </c>
      <c r="AD142" s="90">
        <f t="shared" si="17"/>
        <v>39088</v>
      </c>
      <c r="AE142" s="90">
        <f t="shared" si="17"/>
        <v>39102</v>
      </c>
      <c r="AF142" s="90">
        <f t="shared" si="17"/>
        <v>39116</v>
      </c>
      <c r="AG142" s="90">
        <f t="shared" si="17"/>
        <v>39130</v>
      </c>
      <c r="AH142" s="90">
        <f t="shared" si="17"/>
        <v>39144</v>
      </c>
      <c r="AI142" s="90">
        <f t="shared" si="17"/>
        <v>39158</v>
      </c>
      <c r="AJ142" s="90">
        <f t="shared" si="17"/>
        <v>39172</v>
      </c>
      <c r="AK142" s="90">
        <f t="shared" si="17"/>
        <v>39186</v>
      </c>
      <c r="AL142" s="90">
        <f t="shared" si="17"/>
        <v>39200</v>
      </c>
      <c r="AM142" s="90">
        <f t="shared" si="17"/>
        <v>39214</v>
      </c>
      <c r="AN142" s="90">
        <f t="shared" si="17"/>
        <v>39228</v>
      </c>
      <c r="AO142" s="90">
        <f t="shared" si="17"/>
        <v>39242</v>
      </c>
      <c r="AP142" s="90">
        <f t="shared" si="17"/>
        <v>39256</v>
      </c>
      <c r="AQ142" s="90">
        <f t="shared" si="17"/>
        <v>39240</v>
      </c>
      <c r="AR142" s="90">
        <f t="shared" si="17"/>
        <v>39254</v>
      </c>
      <c r="AS142" s="90">
        <f t="shared" si="17"/>
        <v>39298</v>
      </c>
      <c r="AT142" s="90">
        <f t="shared" si="17"/>
        <v>39312</v>
      </c>
      <c r="AU142" s="90">
        <f t="shared" si="17"/>
        <v>39264</v>
      </c>
      <c r="AV142" s="90">
        <f t="shared" si="17"/>
        <v>39340</v>
      </c>
      <c r="AW142" s="90">
        <f t="shared" si="17"/>
        <v>39354</v>
      </c>
      <c r="AX142" s="90">
        <f t="shared" si="17"/>
        <v>39368</v>
      </c>
      <c r="AY142" s="90">
        <f t="shared" si="17"/>
        <v>39383</v>
      </c>
      <c r="AZ142" s="90">
        <f t="shared" si="17"/>
        <v>39396</v>
      </c>
      <c r="BA142" s="90">
        <f t="shared" si="17"/>
        <v>39410</v>
      </c>
      <c r="BB142" s="90">
        <f t="shared" si="17"/>
        <v>39424</v>
      </c>
      <c r="BC142" s="90">
        <f t="shared" si="17"/>
        <v>39438</v>
      </c>
      <c r="BD142" s="90">
        <f t="shared" si="17"/>
        <v>39452</v>
      </c>
      <c r="BE142" s="90">
        <f t="shared" si="17"/>
        <v>39466</v>
      </c>
      <c r="BF142" s="90">
        <f t="shared" si="17"/>
        <v>39480</v>
      </c>
      <c r="BG142" s="90">
        <f t="shared" si="17"/>
        <v>39494</v>
      </c>
      <c r="BH142" s="90">
        <f t="shared" si="17"/>
        <v>39569</v>
      </c>
      <c r="BI142" s="90">
        <f t="shared" si="17"/>
        <v>39522</v>
      </c>
      <c r="BJ142" s="90">
        <f t="shared" si="17"/>
        <v>39536</v>
      </c>
      <c r="BK142" s="90">
        <f t="shared" si="17"/>
        <v>39550</v>
      </c>
      <c r="BL142" s="90">
        <f t="shared" si="17"/>
        <v>39564</v>
      </c>
      <c r="BM142" s="90">
        <f t="shared" si="17"/>
        <v>39578</v>
      </c>
      <c r="BN142" s="90">
        <f t="shared" si="17"/>
        <v>39592</v>
      </c>
      <c r="BO142" s="90">
        <f t="shared" si="17"/>
        <v>39606</v>
      </c>
      <c r="BP142" s="90">
        <f t="shared" si="17"/>
        <v>39620</v>
      </c>
      <c r="BQ142" s="90">
        <f t="shared" si="17"/>
        <v>39604</v>
      </c>
      <c r="BR142" s="90">
        <f t="shared" si="17"/>
        <v>39618</v>
      </c>
      <c r="BS142" s="90">
        <f t="shared" ref="BS142:ED142" si="18">BS2</f>
        <v>39662</v>
      </c>
      <c r="BT142" s="90">
        <f t="shared" si="18"/>
        <v>39676</v>
      </c>
      <c r="BU142" s="90">
        <f t="shared" si="18"/>
        <v>39690</v>
      </c>
      <c r="BV142" s="90">
        <f t="shared" si="18"/>
        <v>39704</v>
      </c>
      <c r="BW142" s="90">
        <f t="shared" si="18"/>
        <v>39718</v>
      </c>
      <c r="BX142" s="90">
        <f t="shared" si="18"/>
        <v>39732</v>
      </c>
      <c r="BY142" s="90">
        <f t="shared" si="18"/>
        <v>39746</v>
      </c>
      <c r="BZ142" s="90">
        <f t="shared" si="18"/>
        <v>39760</v>
      </c>
      <c r="CA142" s="90">
        <f t="shared" si="18"/>
        <v>39774</v>
      </c>
      <c r="CB142" s="90">
        <f t="shared" si="18"/>
        <v>39787</v>
      </c>
      <c r="CC142" s="90">
        <f t="shared" si="18"/>
        <v>39802</v>
      </c>
      <c r="CD142" s="90">
        <f t="shared" si="18"/>
        <v>39816</v>
      </c>
      <c r="CE142" s="90">
        <f t="shared" si="18"/>
        <v>39830</v>
      </c>
      <c r="CF142" s="90">
        <f t="shared" si="18"/>
        <v>39844</v>
      </c>
      <c r="CG142" s="90">
        <f t="shared" si="18"/>
        <v>39858</v>
      </c>
      <c r="CH142" s="90">
        <f t="shared" si="18"/>
        <v>39872</v>
      </c>
      <c r="CI142" s="90">
        <f t="shared" si="18"/>
        <v>39886</v>
      </c>
      <c r="CJ142" s="90">
        <f t="shared" si="18"/>
        <v>39900</v>
      </c>
      <c r="CK142" s="90">
        <f t="shared" si="18"/>
        <v>39914</v>
      </c>
      <c r="CL142" s="90">
        <f t="shared" si="18"/>
        <v>39928</v>
      </c>
      <c r="CM142" s="90">
        <f t="shared" si="18"/>
        <v>39942</v>
      </c>
      <c r="CN142" s="90">
        <f t="shared" si="18"/>
        <v>39956</v>
      </c>
      <c r="CO142" s="90">
        <f t="shared" si="18"/>
        <v>39970</v>
      </c>
      <c r="CP142" s="90">
        <f t="shared" si="18"/>
        <v>39977</v>
      </c>
      <c r="CQ142" s="90">
        <f t="shared" si="18"/>
        <v>39984</v>
      </c>
      <c r="CR142" s="90">
        <f t="shared" si="18"/>
        <v>39968</v>
      </c>
      <c r="CS142" s="90">
        <f t="shared" si="18"/>
        <v>39982</v>
      </c>
      <c r="CT142" s="90">
        <f t="shared" si="18"/>
        <v>40026</v>
      </c>
      <c r="CU142" s="90">
        <f t="shared" si="18"/>
        <v>40040</v>
      </c>
      <c r="CV142" s="90">
        <f t="shared" si="18"/>
        <v>40054</v>
      </c>
      <c r="CW142" s="90">
        <f t="shared" si="18"/>
        <v>40068</v>
      </c>
      <c r="CX142" s="90">
        <f t="shared" si="18"/>
        <v>40082</v>
      </c>
      <c r="CY142" s="90">
        <f t="shared" si="18"/>
        <v>40096</v>
      </c>
      <c r="CZ142" s="90">
        <f t="shared" si="18"/>
        <v>40110</v>
      </c>
      <c r="DA142" s="90">
        <f t="shared" si="18"/>
        <v>40124</v>
      </c>
      <c r="DB142" s="90">
        <f t="shared" si="18"/>
        <v>40138</v>
      </c>
      <c r="DC142" s="90">
        <f t="shared" si="18"/>
        <v>40152</v>
      </c>
      <c r="DD142" s="90">
        <f t="shared" si="18"/>
        <v>40166</v>
      </c>
      <c r="DE142" s="90">
        <f t="shared" si="18"/>
        <v>40180</v>
      </c>
      <c r="DF142" s="90">
        <f t="shared" si="18"/>
        <v>40194</v>
      </c>
      <c r="DG142" s="90">
        <f t="shared" si="18"/>
        <v>40208</v>
      </c>
      <c r="DH142" s="90">
        <f t="shared" si="18"/>
        <v>40222</v>
      </c>
      <c r="DI142" s="90">
        <f t="shared" si="18"/>
        <v>40236</v>
      </c>
      <c r="DJ142" s="90">
        <f t="shared" si="18"/>
        <v>40250</v>
      </c>
      <c r="DK142" s="90">
        <f t="shared" si="18"/>
        <v>40264</v>
      </c>
      <c r="DL142" s="90">
        <f t="shared" si="18"/>
        <v>40278</v>
      </c>
      <c r="DM142" s="90">
        <f t="shared" si="18"/>
        <v>40292</v>
      </c>
      <c r="DN142" s="90">
        <f t="shared" si="18"/>
        <v>40306</v>
      </c>
      <c r="DO142" s="90">
        <f t="shared" si="18"/>
        <v>40320</v>
      </c>
      <c r="DP142" s="90">
        <f t="shared" si="18"/>
        <v>40334</v>
      </c>
      <c r="DQ142" s="90">
        <f t="shared" si="18"/>
        <v>40348</v>
      </c>
      <c r="DR142" s="90">
        <f t="shared" si="18"/>
        <v>40332</v>
      </c>
      <c r="DS142" s="90">
        <f t="shared" si="18"/>
        <v>40346</v>
      </c>
      <c r="DT142" s="90">
        <f t="shared" si="18"/>
        <v>40425</v>
      </c>
      <c r="DU142" s="90">
        <f t="shared" si="18"/>
        <v>40439</v>
      </c>
      <c r="DV142" s="90">
        <f t="shared" si="18"/>
        <v>40453</v>
      </c>
      <c r="DW142" s="90">
        <f t="shared" si="18"/>
        <v>40467</v>
      </c>
      <c r="DX142" s="90">
        <f t="shared" si="18"/>
        <v>40481</v>
      </c>
      <c r="DY142" s="90">
        <f t="shared" si="18"/>
        <v>40495</v>
      </c>
      <c r="DZ142" s="90">
        <f t="shared" si="18"/>
        <v>40509</v>
      </c>
      <c r="EA142" s="90">
        <f t="shared" si="18"/>
        <v>40523</v>
      </c>
      <c r="EB142" s="90">
        <f t="shared" si="18"/>
        <v>40551</v>
      </c>
      <c r="EC142" s="90">
        <f t="shared" si="18"/>
        <v>40565</v>
      </c>
      <c r="ED142" s="90">
        <f t="shared" si="18"/>
        <v>40579</v>
      </c>
      <c r="EE142" s="90">
        <f t="shared" ref="EE142:GP142" si="19">EE2</f>
        <v>40593</v>
      </c>
      <c r="EF142" s="90">
        <f t="shared" si="19"/>
        <v>40607</v>
      </c>
      <c r="EG142" s="90">
        <f t="shared" si="19"/>
        <v>40621</v>
      </c>
      <c r="EH142" s="90">
        <f t="shared" si="19"/>
        <v>40635</v>
      </c>
      <c r="EI142" s="90">
        <f t="shared" si="19"/>
        <v>40649</v>
      </c>
      <c r="EJ142" s="90">
        <f t="shared" si="19"/>
        <v>40663</v>
      </c>
      <c r="EK142" s="90">
        <f t="shared" si="19"/>
        <v>40677</v>
      </c>
      <c r="EL142" s="90">
        <f t="shared" si="19"/>
        <v>40691</v>
      </c>
      <c r="EM142" s="90">
        <f t="shared" si="19"/>
        <v>40705</v>
      </c>
      <c r="EN142" s="90">
        <f t="shared" si="19"/>
        <v>40719</v>
      </c>
      <c r="EO142" s="90">
        <f t="shared" si="19"/>
        <v>40703</v>
      </c>
      <c r="EP142" s="90">
        <f t="shared" si="19"/>
        <v>40717</v>
      </c>
      <c r="EQ142" s="90">
        <f t="shared" si="19"/>
        <v>40789</v>
      </c>
      <c r="ER142" s="90">
        <f t="shared" si="19"/>
        <v>40803</v>
      </c>
      <c r="ES142" s="90">
        <f t="shared" si="19"/>
        <v>40817</v>
      </c>
      <c r="ET142" s="90">
        <f t="shared" si="19"/>
        <v>40831</v>
      </c>
      <c r="EU142" s="90">
        <f t="shared" si="19"/>
        <v>40845</v>
      </c>
      <c r="EV142" s="90">
        <f t="shared" si="19"/>
        <v>40859</v>
      </c>
      <c r="EW142" s="90">
        <f t="shared" si="19"/>
        <v>40873</v>
      </c>
      <c r="EX142" s="90">
        <f t="shared" si="19"/>
        <v>40978</v>
      </c>
      <c r="EY142" s="90">
        <f t="shared" si="19"/>
        <v>41006</v>
      </c>
      <c r="EZ142" s="90">
        <f t="shared" si="19"/>
        <v>41034</v>
      </c>
      <c r="FA142" s="90">
        <f t="shared" si="19"/>
        <v>41062</v>
      </c>
      <c r="FB142" s="90">
        <f t="shared" si="19"/>
        <v>41067</v>
      </c>
      <c r="FC142" s="90">
        <f t="shared" si="19"/>
        <v>41125</v>
      </c>
      <c r="FD142" s="90">
        <f t="shared" si="19"/>
        <v>41153</v>
      </c>
      <c r="FE142" s="90">
        <f t="shared" si="19"/>
        <v>41181</v>
      </c>
      <c r="FF142" s="90">
        <f t="shared" si="19"/>
        <v>41216</v>
      </c>
      <c r="FG142" s="90">
        <f t="shared" si="19"/>
        <v>41183</v>
      </c>
      <c r="FH142" s="90">
        <f t="shared" si="19"/>
        <v>41279</v>
      </c>
      <c r="FI142" s="90">
        <f t="shared" si="19"/>
        <v>41307</v>
      </c>
      <c r="FJ142" s="90">
        <f t="shared" si="19"/>
        <v>41335</v>
      </c>
      <c r="FK142" s="90">
        <f t="shared" si="19"/>
        <v>41370</v>
      </c>
      <c r="FL142" s="90">
        <f t="shared" si="19"/>
        <v>41398</v>
      </c>
      <c r="FM142" s="90">
        <f t="shared" si="19"/>
        <v>41538</v>
      </c>
      <c r="FN142" s="90">
        <f t="shared" si="19"/>
        <v>41566</v>
      </c>
      <c r="FO142" s="90">
        <f t="shared" si="19"/>
        <v>41601</v>
      </c>
      <c r="FP142" s="90">
        <f t="shared" si="19"/>
        <v>41629</v>
      </c>
      <c r="FQ142" s="90">
        <f t="shared" si="19"/>
        <v>41657</v>
      </c>
      <c r="FR142" s="90">
        <f t="shared" si="19"/>
        <v>41685</v>
      </c>
      <c r="FS142" s="90">
        <f t="shared" si="19"/>
        <v>42021</v>
      </c>
      <c r="FT142" s="90">
        <f t="shared" si="19"/>
        <v>42049</v>
      </c>
      <c r="FU142" s="90">
        <f t="shared" si="19"/>
        <v>42077</v>
      </c>
      <c r="FV142" s="90">
        <f t="shared" si="19"/>
        <v>42105</v>
      </c>
      <c r="FW142" s="90">
        <f t="shared" si="19"/>
        <v>42133</v>
      </c>
      <c r="FX142" s="90">
        <f t="shared" si="19"/>
        <v>42161</v>
      </c>
      <c r="FY142" s="90">
        <f t="shared" si="19"/>
        <v>42189</v>
      </c>
      <c r="FZ142" s="90">
        <f t="shared" si="19"/>
        <v>42245</v>
      </c>
      <c r="GA142" s="90">
        <f t="shared" si="19"/>
        <v>42280</v>
      </c>
      <c r="GB142" s="90">
        <f t="shared" si="19"/>
        <v>42308</v>
      </c>
      <c r="GC142" s="90">
        <f t="shared" si="19"/>
        <v>42336</v>
      </c>
      <c r="GD142" s="90">
        <f t="shared" si="19"/>
        <v>42385</v>
      </c>
      <c r="GE142" s="90">
        <f t="shared" si="19"/>
        <v>42413</v>
      </c>
      <c r="GF142" s="90">
        <f t="shared" si="19"/>
        <v>42441</v>
      </c>
      <c r="GG142" s="90">
        <f t="shared" si="19"/>
        <v>42469</v>
      </c>
      <c r="GH142" s="90">
        <f t="shared" si="19"/>
        <v>42497</v>
      </c>
      <c r="GI142" s="90">
        <f t="shared" si="19"/>
        <v>42525</v>
      </c>
      <c r="GJ142" s="90">
        <f t="shared" si="19"/>
        <v>42560</v>
      </c>
      <c r="GK142" s="90">
        <f t="shared" si="19"/>
        <v>42595</v>
      </c>
      <c r="GL142" s="90">
        <f t="shared" si="19"/>
        <v>42623</v>
      </c>
      <c r="GM142" s="90">
        <f t="shared" si="19"/>
        <v>42651</v>
      </c>
      <c r="GN142" s="90">
        <f t="shared" si="19"/>
        <v>42680</v>
      </c>
      <c r="GO142" s="90">
        <f t="shared" si="19"/>
        <v>42707</v>
      </c>
      <c r="GP142" s="90">
        <f t="shared" si="19"/>
        <v>42749</v>
      </c>
      <c r="GQ142" s="90">
        <f t="shared" ref="GQ142:HA142" si="20">GQ2</f>
        <v>42777</v>
      </c>
      <c r="GR142" s="90">
        <f t="shared" si="20"/>
        <v>42805</v>
      </c>
      <c r="GS142" s="90">
        <f t="shared" si="20"/>
        <v>42833</v>
      </c>
      <c r="GT142" s="90">
        <f t="shared" si="20"/>
        <v>42868</v>
      </c>
      <c r="GU142" s="90">
        <f t="shared" si="20"/>
        <v>42903</v>
      </c>
      <c r="GV142" s="90">
        <f t="shared" si="20"/>
        <v>42934</v>
      </c>
      <c r="GW142" s="90">
        <f t="shared" si="20"/>
        <v>42966</v>
      </c>
      <c r="GX142" s="90">
        <f t="shared" si="20"/>
        <v>43003</v>
      </c>
      <c r="GY142" s="90">
        <f t="shared" si="20"/>
        <v>43039</v>
      </c>
      <c r="GZ142" s="90">
        <f t="shared" si="20"/>
        <v>43064</v>
      </c>
      <c r="HA142" s="90">
        <f t="shared" si="20"/>
        <v>43106</v>
      </c>
      <c r="HB142" s="90">
        <f>HB2</f>
        <v>43134</v>
      </c>
      <c r="HC142" s="90">
        <f>HC2</f>
        <v>43162</v>
      </c>
      <c r="HD142" s="90">
        <f t="shared" ref="HD142:HM142" si="21">HD2</f>
        <v>43197</v>
      </c>
      <c r="HE142" s="90">
        <f t="shared" si="21"/>
        <v>43232</v>
      </c>
      <c r="HF142" s="90">
        <f t="shared" si="21"/>
        <v>43260</v>
      </c>
      <c r="HG142" s="90">
        <f t="shared" si="21"/>
        <v>43288</v>
      </c>
      <c r="HH142" s="90">
        <f t="shared" si="21"/>
        <v>43316</v>
      </c>
      <c r="HI142" s="90">
        <f t="shared" si="21"/>
        <v>43344</v>
      </c>
      <c r="HJ142" s="90">
        <f t="shared" si="21"/>
        <v>43372</v>
      </c>
      <c r="HK142" s="90">
        <f t="shared" si="21"/>
        <v>43400</v>
      </c>
      <c r="HL142" s="90">
        <f t="shared" si="21"/>
        <v>43428</v>
      </c>
      <c r="HM142" s="90">
        <f t="shared" si="21"/>
        <v>43463</v>
      </c>
      <c r="HN142" s="90">
        <f t="shared" ref="HN142:ID142" si="22">HN2</f>
        <v>43491</v>
      </c>
      <c r="HO142" s="90">
        <f t="shared" si="22"/>
        <v>43519</v>
      </c>
      <c r="HP142" s="90">
        <f t="shared" ca="1" si="22"/>
        <v>43582</v>
      </c>
      <c r="HQ142" s="90">
        <f t="shared" ca="1" si="22"/>
        <v>43610</v>
      </c>
      <c r="HR142" s="90">
        <f t="shared" ca="1" si="22"/>
        <v>43638</v>
      </c>
      <c r="HS142" s="90">
        <f t="shared" ca="1" si="22"/>
        <v>43673</v>
      </c>
      <c r="HT142" s="90">
        <f t="shared" ca="1" si="22"/>
        <v>43673</v>
      </c>
      <c r="HU142" s="90">
        <f t="shared" ca="1" si="22"/>
        <v>43701</v>
      </c>
      <c r="HV142" s="90">
        <f t="shared" ca="1" si="22"/>
        <v>43729</v>
      </c>
      <c r="HW142" s="90">
        <f t="shared" ca="1" si="22"/>
        <v>43757</v>
      </c>
      <c r="HX142" s="90">
        <f t="shared" ca="1" si="22"/>
        <v>43792</v>
      </c>
      <c r="HY142" s="90">
        <f t="shared" ca="1" si="22"/>
        <v>43820</v>
      </c>
      <c r="HZ142" s="90">
        <f t="shared" ca="1" si="22"/>
        <v>43848</v>
      </c>
      <c r="IA142" s="90">
        <f t="shared" ca="1" si="22"/>
        <v>43876</v>
      </c>
      <c r="IB142" s="90">
        <f t="shared" ca="1" si="22"/>
        <v>43904</v>
      </c>
      <c r="IC142" s="90">
        <f t="shared" ca="1" si="22"/>
        <v>43932</v>
      </c>
      <c r="ID142" s="90">
        <f t="shared" ca="1" si="22"/>
        <v>43960</v>
      </c>
      <c r="IE142" s="90">
        <f t="shared" ref="IE142:IN142" ca="1" si="23">IE2</f>
        <v>43960</v>
      </c>
      <c r="IF142" s="90">
        <f t="shared" ca="1" si="23"/>
        <v>44016</v>
      </c>
      <c r="IG142" s="90">
        <f t="shared" ca="1" si="23"/>
        <v>44044</v>
      </c>
      <c r="IH142" s="90">
        <f t="shared" ca="1" si="23"/>
        <v>44079</v>
      </c>
      <c r="II142" s="90">
        <f t="shared" ca="1" si="23"/>
        <v>44107</v>
      </c>
      <c r="IJ142" s="90">
        <f t="shared" ca="1" si="23"/>
        <v>44142</v>
      </c>
      <c r="IK142" s="90">
        <f t="shared" ca="1" si="23"/>
        <v>44177</v>
      </c>
      <c r="IL142" s="90">
        <f t="shared" ca="1" si="23"/>
        <v>44212</v>
      </c>
      <c r="IM142" s="90">
        <f t="shared" ca="1" si="23"/>
        <v>44240</v>
      </c>
      <c r="IN142" s="90">
        <f t="shared" ca="1" si="23"/>
        <v>44268</v>
      </c>
      <c r="IO142" s="90">
        <f t="shared" ref="IO142:IR142" ca="1" si="24">IO2</f>
        <v>44296</v>
      </c>
      <c r="IP142" s="90">
        <f t="shared" ca="1" si="24"/>
        <v>44324</v>
      </c>
      <c r="IQ142" s="90">
        <f t="shared" ca="1" si="24"/>
        <v>44352</v>
      </c>
      <c r="IR142" s="90">
        <f t="shared" ca="1" si="24"/>
        <v>44387</v>
      </c>
      <c r="IS142" s="90">
        <f t="shared" ref="IS142:IU142" ca="1" si="25">IS2</f>
        <v>44422</v>
      </c>
      <c r="IT142" s="90">
        <f t="shared" ca="1" si="25"/>
        <v>44457</v>
      </c>
      <c r="IU142" s="90">
        <f t="shared" ca="1" si="25"/>
        <v>44485</v>
      </c>
      <c r="IV142" s="90">
        <f t="shared" ref="IV142:IW142" ca="1" si="26">IV2</f>
        <v>44514</v>
      </c>
      <c r="IW142" s="90">
        <f t="shared" ca="1" si="26"/>
        <v>44548</v>
      </c>
    </row>
    <row r="143" spans="3:257" x14ac:dyDescent="0.2">
      <c r="D143" s="24" t="s">
        <v>1548</v>
      </c>
      <c r="E143" s="24"/>
      <c r="F143" s="31"/>
      <c r="G143" s="72">
        <f t="shared" ref="G143:BR143" si="27">YEAR(G142)</f>
        <v>2004</v>
      </c>
      <c r="H143" s="72">
        <f t="shared" si="27"/>
        <v>2004</v>
      </c>
      <c r="I143" s="72">
        <f t="shared" si="27"/>
        <v>2004</v>
      </c>
      <c r="J143" s="72">
        <f t="shared" si="27"/>
        <v>2004</v>
      </c>
      <c r="K143" s="72">
        <f t="shared" si="27"/>
        <v>2004</v>
      </c>
      <c r="L143" s="72">
        <f t="shared" si="27"/>
        <v>2005</v>
      </c>
      <c r="M143" s="72">
        <f t="shared" si="27"/>
        <v>2005</v>
      </c>
      <c r="N143" s="72">
        <f t="shared" si="27"/>
        <v>2005</v>
      </c>
      <c r="O143" s="72">
        <f t="shared" si="27"/>
        <v>2005</v>
      </c>
      <c r="P143" s="72">
        <f t="shared" si="27"/>
        <v>2006</v>
      </c>
      <c r="Q143" s="72">
        <f t="shared" si="27"/>
        <v>2006</v>
      </c>
      <c r="R143" s="72">
        <f t="shared" si="27"/>
        <v>2006</v>
      </c>
      <c r="S143" s="72">
        <f t="shared" si="27"/>
        <v>2006</v>
      </c>
      <c r="T143" s="72">
        <f t="shared" si="27"/>
        <v>2006</v>
      </c>
      <c r="U143" s="72">
        <f t="shared" si="27"/>
        <v>2006</v>
      </c>
      <c r="V143" s="72">
        <f t="shared" si="27"/>
        <v>2006</v>
      </c>
      <c r="W143" s="72">
        <f t="shared" si="27"/>
        <v>2006</v>
      </c>
      <c r="X143" s="72">
        <f t="shared" si="27"/>
        <v>2006</v>
      </c>
      <c r="Y143" s="72">
        <f t="shared" si="27"/>
        <v>2007</v>
      </c>
      <c r="Z143" s="72">
        <f t="shared" si="27"/>
        <v>2006</v>
      </c>
      <c r="AA143" s="72">
        <f t="shared" si="27"/>
        <v>2006</v>
      </c>
      <c r="AB143" s="72">
        <f t="shared" si="27"/>
        <v>2006</v>
      </c>
      <c r="AC143" s="72">
        <f t="shared" si="27"/>
        <v>2006</v>
      </c>
      <c r="AD143" s="72">
        <f t="shared" si="27"/>
        <v>2007</v>
      </c>
      <c r="AE143" s="72">
        <f t="shared" si="27"/>
        <v>2007</v>
      </c>
      <c r="AF143" s="72">
        <f t="shared" si="27"/>
        <v>2007</v>
      </c>
      <c r="AG143" s="72">
        <f t="shared" si="27"/>
        <v>2007</v>
      </c>
      <c r="AH143" s="72">
        <f t="shared" si="27"/>
        <v>2007</v>
      </c>
      <c r="AI143" s="72">
        <f t="shared" si="27"/>
        <v>2007</v>
      </c>
      <c r="AJ143" s="72">
        <f t="shared" si="27"/>
        <v>2007</v>
      </c>
      <c r="AK143" s="72">
        <f t="shared" si="27"/>
        <v>2007</v>
      </c>
      <c r="AL143" s="72">
        <f t="shared" si="27"/>
        <v>2007</v>
      </c>
      <c r="AM143" s="72">
        <f t="shared" si="27"/>
        <v>2007</v>
      </c>
      <c r="AN143" s="72">
        <f t="shared" si="27"/>
        <v>2007</v>
      </c>
      <c r="AO143" s="72">
        <f t="shared" si="27"/>
        <v>2007</v>
      </c>
      <c r="AP143" s="72">
        <f t="shared" si="27"/>
        <v>2007</v>
      </c>
      <c r="AQ143" s="72">
        <f t="shared" si="27"/>
        <v>2007</v>
      </c>
      <c r="AR143" s="72">
        <f t="shared" si="27"/>
        <v>2007</v>
      </c>
      <c r="AS143" s="72">
        <f t="shared" si="27"/>
        <v>2007</v>
      </c>
      <c r="AT143" s="72">
        <f t="shared" si="27"/>
        <v>2007</v>
      </c>
      <c r="AU143" s="72">
        <f t="shared" si="27"/>
        <v>2007</v>
      </c>
      <c r="AV143" s="72">
        <f t="shared" si="27"/>
        <v>2007</v>
      </c>
      <c r="AW143" s="72">
        <f t="shared" si="27"/>
        <v>2007</v>
      </c>
      <c r="AX143" s="72">
        <f t="shared" si="27"/>
        <v>2007</v>
      </c>
      <c r="AY143" s="72">
        <f t="shared" si="27"/>
        <v>2007</v>
      </c>
      <c r="AZ143" s="72">
        <f t="shared" si="27"/>
        <v>2007</v>
      </c>
      <c r="BA143" s="72">
        <f t="shared" si="27"/>
        <v>2007</v>
      </c>
      <c r="BB143" s="72">
        <f t="shared" si="27"/>
        <v>2007</v>
      </c>
      <c r="BC143" s="72">
        <f t="shared" si="27"/>
        <v>2007</v>
      </c>
      <c r="BD143" s="72">
        <f t="shared" si="27"/>
        <v>2008</v>
      </c>
      <c r="BE143" s="72">
        <f t="shared" si="27"/>
        <v>2008</v>
      </c>
      <c r="BF143" s="72">
        <f t="shared" si="27"/>
        <v>2008</v>
      </c>
      <c r="BG143" s="72">
        <f t="shared" si="27"/>
        <v>2008</v>
      </c>
      <c r="BH143" s="72">
        <f t="shared" si="27"/>
        <v>2008</v>
      </c>
      <c r="BI143" s="72">
        <f t="shared" si="27"/>
        <v>2008</v>
      </c>
      <c r="BJ143" s="72">
        <f t="shared" si="27"/>
        <v>2008</v>
      </c>
      <c r="BK143" s="72">
        <f t="shared" si="27"/>
        <v>2008</v>
      </c>
      <c r="BL143" s="72">
        <f t="shared" si="27"/>
        <v>2008</v>
      </c>
      <c r="BM143" s="72">
        <f t="shared" si="27"/>
        <v>2008</v>
      </c>
      <c r="BN143" s="72">
        <f t="shared" si="27"/>
        <v>2008</v>
      </c>
      <c r="BO143" s="72">
        <f t="shared" si="27"/>
        <v>2008</v>
      </c>
      <c r="BP143" s="72">
        <f t="shared" si="27"/>
        <v>2008</v>
      </c>
      <c r="BQ143" s="72">
        <f t="shared" si="27"/>
        <v>2008</v>
      </c>
      <c r="BR143" s="72">
        <f t="shared" si="27"/>
        <v>2008</v>
      </c>
      <c r="BS143" s="72">
        <f t="shared" ref="BS143:ED143" si="28">YEAR(BS142)</f>
        <v>2008</v>
      </c>
      <c r="BT143" s="72">
        <f t="shared" si="28"/>
        <v>2008</v>
      </c>
      <c r="BU143" s="72">
        <f t="shared" si="28"/>
        <v>2008</v>
      </c>
      <c r="BV143" s="72">
        <f t="shared" si="28"/>
        <v>2008</v>
      </c>
      <c r="BW143" s="72">
        <f t="shared" si="28"/>
        <v>2008</v>
      </c>
      <c r="BX143" s="72">
        <f t="shared" si="28"/>
        <v>2008</v>
      </c>
      <c r="BY143" s="72">
        <f t="shared" si="28"/>
        <v>2008</v>
      </c>
      <c r="BZ143" s="72">
        <f t="shared" si="28"/>
        <v>2008</v>
      </c>
      <c r="CA143" s="72">
        <f t="shared" si="28"/>
        <v>2008</v>
      </c>
      <c r="CB143" s="72">
        <f t="shared" si="28"/>
        <v>2008</v>
      </c>
      <c r="CC143" s="72">
        <f t="shared" si="28"/>
        <v>2008</v>
      </c>
      <c r="CD143" s="72">
        <f t="shared" si="28"/>
        <v>2009</v>
      </c>
      <c r="CE143" s="72">
        <f t="shared" si="28"/>
        <v>2009</v>
      </c>
      <c r="CF143" s="72">
        <f t="shared" si="28"/>
        <v>2009</v>
      </c>
      <c r="CG143" s="72">
        <f t="shared" si="28"/>
        <v>2009</v>
      </c>
      <c r="CH143" s="72">
        <f t="shared" si="28"/>
        <v>2009</v>
      </c>
      <c r="CI143" s="72">
        <f t="shared" si="28"/>
        <v>2009</v>
      </c>
      <c r="CJ143" s="72">
        <f t="shared" si="28"/>
        <v>2009</v>
      </c>
      <c r="CK143" s="72">
        <f t="shared" si="28"/>
        <v>2009</v>
      </c>
      <c r="CL143" s="72">
        <f t="shared" si="28"/>
        <v>2009</v>
      </c>
      <c r="CM143" s="72">
        <f t="shared" si="28"/>
        <v>2009</v>
      </c>
      <c r="CN143" s="72">
        <f t="shared" si="28"/>
        <v>2009</v>
      </c>
      <c r="CO143" s="72">
        <f t="shared" si="28"/>
        <v>2009</v>
      </c>
      <c r="CP143" s="72">
        <f t="shared" si="28"/>
        <v>2009</v>
      </c>
      <c r="CQ143" s="72">
        <f t="shared" si="28"/>
        <v>2009</v>
      </c>
      <c r="CR143" s="72">
        <f t="shared" si="28"/>
        <v>2009</v>
      </c>
      <c r="CS143" s="72">
        <f t="shared" si="28"/>
        <v>2009</v>
      </c>
      <c r="CT143" s="72">
        <f t="shared" si="28"/>
        <v>2009</v>
      </c>
      <c r="CU143" s="72">
        <f t="shared" si="28"/>
        <v>2009</v>
      </c>
      <c r="CV143" s="72">
        <f t="shared" si="28"/>
        <v>2009</v>
      </c>
      <c r="CW143" s="72">
        <f t="shared" si="28"/>
        <v>2009</v>
      </c>
      <c r="CX143" s="72">
        <f t="shared" si="28"/>
        <v>2009</v>
      </c>
      <c r="CY143" s="72">
        <f t="shared" si="28"/>
        <v>2009</v>
      </c>
      <c r="CZ143" s="72">
        <f t="shared" si="28"/>
        <v>2009</v>
      </c>
      <c r="DA143" s="72">
        <f t="shared" si="28"/>
        <v>2009</v>
      </c>
      <c r="DB143" s="72">
        <f t="shared" si="28"/>
        <v>2009</v>
      </c>
      <c r="DC143" s="72">
        <f t="shared" si="28"/>
        <v>2009</v>
      </c>
      <c r="DD143" s="72">
        <f t="shared" si="28"/>
        <v>2009</v>
      </c>
      <c r="DE143" s="72">
        <f t="shared" si="28"/>
        <v>2010</v>
      </c>
      <c r="DF143" s="72">
        <f t="shared" si="28"/>
        <v>2010</v>
      </c>
      <c r="DG143" s="72">
        <f t="shared" si="28"/>
        <v>2010</v>
      </c>
      <c r="DH143" s="72">
        <f t="shared" si="28"/>
        <v>2010</v>
      </c>
      <c r="DI143" s="72">
        <f t="shared" si="28"/>
        <v>2010</v>
      </c>
      <c r="DJ143" s="72">
        <f t="shared" si="28"/>
        <v>2010</v>
      </c>
      <c r="DK143" s="72">
        <f t="shared" si="28"/>
        <v>2010</v>
      </c>
      <c r="DL143" s="72">
        <f t="shared" si="28"/>
        <v>2010</v>
      </c>
      <c r="DM143" s="72">
        <f t="shared" si="28"/>
        <v>2010</v>
      </c>
      <c r="DN143" s="72">
        <f t="shared" si="28"/>
        <v>2010</v>
      </c>
      <c r="DO143" s="72">
        <f t="shared" si="28"/>
        <v>2010</v>
      </c>
      <c r="DP143" s="72">
        <f t="shared" si="28"/>
        <v>2010</v>
      </c>
      <c r="DQ143" s="72">
        <f t="shared" si="28"/>
        <v>2010</v>
      </c>
      <c r="DR143" s="72">
        <f t="shared" si="28"/>
        <v>2010</v>
      </c>
      <c r="DS143" s="72">
        <f t="shared" si="28"/>
        <v>2010</v>
      </c>
      <c r="DT143" s="72">
        <f t="shared" si="28"/>
        <v>2010</v>
      </c>
      <c r="DU143" s="72">
        <f t="shared" si="28"/>
        <v>2010</v>
      </c>
      <c r="DV143" s="72">
        <f t="shared" si="28"/>
        <v>2010</v>
      </c>
      <c r="DW143" s="72">
        <f t="shared" si="28"/>
        <v>2010</v>
      </c>
      <c r="DX143" s="72">
        <f t="shared" si="28"/>
        <v>2010</v>
      </c>
      <c r="DY143" s="72">
        <f t="shared" si="28"/>
        <v>2010</v>
      </c>
      <c r="DZ143" s="72">
        <f t="shared" si="28"/>
        <v>2010</v>
      </c>
      <c r="EA143" s="72">
        <f t="shared" si="28"/>
        <v>2010</v>
      </c>
      <c r="EB143" s="72">
        <f t="shared" si="28"/>
        <v>2011</v>
      </c>
      <c r="EC143" s="72">
        <f t="shared" si="28"/>
        <v>2011</v>
      </c>
      <c r="ED143" s="72">
        <f t="shared" si="28"/>
        <v>2011</v>
      </c>
      <c r="EE143" s="72">
        <f t="shared" ref="EE143:GP143" si="29">YEAR(EE142)</f>
        <v>2011</v>
      </c>
      <c r="EF143" s="72">
        <f t="shared" si="29"/>
        <v>2011</v>
      </c>
      <c r="EG143" s="72">
        <f t="shared" si="29"/>
        <v>2011</v>
      </c>
      <c r="EH143" s="72">
        <f t="shared" si="29"/>
        <v>2011</v>
      </c>
      <c r="EI143" s="72">
        <f t="shared" si="29"/>
        <v>2011</v>
      </c>
      <c r="EJ143" s="72">
        <f t="shared" si="29"/>
        <v>2011</v>
      </c>
      <c r="EK143" s="72">
        <f t="shared" si="29"/>
        <v>2011</v>
      </c>
      <c r="EL143" s="72">
        <f t="shared" si="29"/>
        <v>2011</v>
      </c>
      <c r="EM143" s="72">
        <f t="shared" si="29"/>
        <v>2011</v>
      </c>
      <c r="EN143" s="72">
        <f t="shared" si="29"/>
        <v>2011</v>
      </c>
      <c r="EO143" s="72">
        <f t="shared" si="29"/>
        <v>2011</v>
      </c>
      <c r="EP143" s="72">
        <f t="shared" si="29"/>
        <v>2011</v>
      </c>
      <c r="EQ143" s="72">
        <f t="shared" si="29"/>
        <v>2011</v>
      </c>
      <c r="ER143" s="72">
        <f t="shared" si="29"/>
        <v>2011</v>
      </c>
      <c r="ES143" s="72">
        <f t="shared" si="29"/>
        <v>2011</v>
      </c>
      <c r="ET143" s="72">
        <f t="shared" si="29"/>
        <v>2011</v>
      </c>
      <c r="EU143" s="72">
        <f t="shared" si="29"/>
        <v>2011</v>
      </c>
      <c r="EV143" s="72">
        <f t="shared" si="29"/>
        <v>2011</v>
      </c>
      <c r="EW143" s="72">
        <f t="shared" si="29"/>
        <v>2011</v>
      </c>
      <c r="EX143" s="72">
        <f t="shared" si="29"/>
        <v>2012</v>
      </c>
      <c r="EY143" s="72">
        <f t="shared" si="29"/>
        <v>2012</v>
      </c>
      <c r="EZ143" s="72">
        <f t="shared" si="29"/>
        <v>2012</v>
      </c>
      <c r="FA143" s="72">
        <f t="shared" si="29"/>
        <v>2012</v>
      </c>
      <c r="FB143" s="72">
        <f t="shared" si="29"/>
        <v>2012</v>
      </c>
      <c r="FC143" s="72">
        <f t="shared" si="29"/>
        <v>2012</v>
      </c>
      <c r="FD143" s="72">
        <f t="shared" si="29"/>
        <v>2012</v>
      </c>
      <c r="FE143" s="72">
        <f t="shared" si="29"/>
        <v>2012</v>
      </c>
      <c r="FF143" s="72">
        <f t="shared" si="29"/>
        <v>2012</v>
      </c>
      <c r="FG143" s="72">
        <f t="shared" si="29"/>
        <v>2012</v>
      </c>
      <c r="FH143" s="72">
        <f t="shared" si="29"/>
        <v>2013</v>
      </c>
      <c r="FI143" s="72">
        <f t="shared" si="29"/>
        <v>2013</v>
      </c>
      <c r="FJ143" s="72">
        <f t="shared" si="29"/>
        <v>2013</v>
      </c>
      <c r="FK143" s="72">
        <f t="shared" si="29"/>
        <v>2013</v>
      </c>
      <c r="FL143" s="72">
        <f t="shared" si="29"/>
        <v>2013</v>
      </c>
      <c r="FM143" s="72">
        <f t="shared" si="29"/>
        <v>2013</v>
      </c>
      <c r="FN143" s="72">
        <f t="shared" si="29"/>
        <v>2013</v>
      </c>
      <c r="FO143" s="72">
        <f t="shared" si="29"/>
        <v>2013</v>
      </c>
      <c r="FP143" s="72">
        <f t="shared" si="29"/>
        <v>2013</v>
      </c>
      <c r="FQ143" s="72">
        <f t="shared" si="29"/>
        <v>2014</v>
      </c>
      <c r="FR143" s="72">
        <f t="shared" si="29"/>
        <v>2014</v>
      </c>
      <c r="FS143" s="72">
        <f t="shared" si="29"/>
        <v>2015</v>
      </c>
      <c r="FT143" s="72">
        <f t="shared" si="29"/>
        <v>2015</v>
      </c>
      <c r="FU143" s="72">
        <f t="shared" si="29"/>
        <v>2015</v>
      </c>
      <c r="FV143" s="72">
        <f t="shared" si="29"/>
        <v>2015</v>
      </c>
      <c r="FW143" s="72">
        <f t="shared" si="29"/>
        <v>2015</v>
      </c>
      <c r="FX143" s="72">
        <f t="shared" si="29"/>
        <v>2015</v>
      </c>
      <c r="FY143" s="72">
        <f t="shared" si="29"/>
        <v>2015</v>
      </c>
      <c r="FZ143" s="72">
        <f t="shared" si="29"/>
        <v>2015</v>
      </c>
      <c r="GA143" s="72">
        <f t="shared" si="29"/>
        <v>2015</v>
      </c>
      <c r="GB143" s="72">
        <f t="shared" si="29"/>
        <v>2015</v>
      </c>
      <c r="GC143" s="72">
        <f t="shared" si="29"/>
        <v>2015</v>
      </c>
      <c r="GD143" s="72">
        <f t="shared" si="29"/>
        <v>2016</v>
      </c>
      <c r="GE143" s="72">
        <f t="shared" si="29"/>
        <v>2016</v>
      </c>
      <c r="GF143" s="72">
        <f t="shared" si="29"/>
        <v>2016</v>
      </c>
      <c r="GG143" s="72">
        <f t="shared" si="29"/>
        <v>2016</v>
      </c>
      <c r="GH143" s="72">
        <f t="shared" si="29"/>
        <v>2016</v>
      </c>
      <c r="GI143" s="72">
        <f t="shared" si="29"/>
        <v>2016</v>
      </c>
      <c r="GJ143" s="72">
        <f t="shared" si="29"/>
        <v>2016</v>
      </c>
      <c r="GK143" s="72">
        <f t="shared" si="29"/>
        <v>2016</v>
      </c>
      <c r="GL143" s="72">
        <f t="shared" si="29"/>
        <v>2016</v>
      </c>
      <c r="GM143" s="72">
        <f t="shared" si="29"/>
        <v>2016</v>
      </c>
      <c r="GN143" s="72">
        <f t="shared" si="29"/>
        <v>2016</v>
      </c>
      <c r="GO143" s="72">
        <f t="shared" si="29"/>
        <v>2016</v>
      </c>
      <c r="GP143" s="72">
        <f t="shared" si="29"/>
        <v>2017</v>
      </c>
      <c r="GQ143" s="72">
        <f t="shared" ref="GQ143:HB143" si="30">YEAR(GQ142)</f>
        <v>2017</v>
      </c>
      <c r="GR143" s="72">
        <f t="shared" si="30"/>
        <v>2017</v>
      </c>
      <c r="GS143" s="72">
        <f t="shared" si="30"/>
        <v>2017</v>
      </c>
      <c r="GT143" s="72">
        <f t="shared" si="30"/>
        <v>2017</v>
      </c>
      <c r="GU143" s="72">
        <f t="shared" si="30"/>
        <v>2017</v>
      </c>
      <c r="GV143" s="72">
        <f t="shared" si="30"/>
        <v>2017</v>
      </c>
      <c r="GW143" s="72">
        <f t="shared" si="30"/>
        <v>2017</v>
      </c>
      <c r="GX143" s="72">
        <f t="shared" si="30"/>
        <v>2017</v>
      </c>
      <c r="GY143" s="72">
        <f t="shared" si="30"/>
        <v>2017</v>
      </c>
      <c r="GZ143" s="72">
        <f t="shared" si="30"/>
        <v>2017</v>
      </c>
      <c r="HA143" s="72">
        <f t="shared" si="30"/>
        <v>2018</v>
      </c>
      <c r="HB143" s="72">
        <f t="shared" si="30"/>
        <v>2018</v>
      </c>
      <c r="HC143" s="72">
        <f t="shared" ref="HC143:HH143" si="31">YEAR(HC142)</f>
        <v>2018</v>
      </c>
      <c r="HD143" s="72">
        <f t="shared" si="31"/>
        <v>2018</v>
      </c>
      <c r="HE143" s="72">
        <f t="shared" si="31"/>
        <v>2018</v>
      </c>
      <c r="HF143" s="72">
        <f t="shared" si="31"/>
        <v>2018</v>
      </c>
      <c r="HG143" s="72">
        <f t="shared" si="31"/>
        <v>2018</v>
      </c>
      <c r="HH143" s="72">
        <f t="shared" si="31"/>
        <v>2018</v>
      </c>
      <c r="HI143" s="72">
        <f t="shared" ref="HI143:ID143" si="32">YEAR(HI142)</f>
        <v>2018</v>
      </c>
      <c r="HJ143" s="72">
        <f t="shared" si="32"/>
        <v>2018</v>
      </c>
      <c r="HK143" s="72">
        <f t="shared" si="32"/>
        <v>2018</v>
      </c>
      <c r="HL143" s="72">
        <f t="shared" si="32"/>
        <v>2018</v>
      </c>
      <c r="HM143" s="72">
        <f t="shared" si="32"/>
        <v>2018</v>
      </c>
      <c r="HN143" s="72">
        <f t="shared" si="32"/>
        <v>2019</v>
      </c>
      <c r="HO143" s="72">
        <f t="shared" si="32"/>
        <v>2019</v>
      </c>
      <c r="HP143" s="72">
        <f t="shared" ca="1" si="32"/>
        <v>2019</v>
      </c>
      <c r="HQ143" s="72">
        <f t="shared" ca="1" si="32"/>
        <v>2019</v>
      </c>
      <c r="HR143" s="72">
        <f t="shared" ca="1" si="32"/>
        <v>2019</v>
      </c>
      <c r="HS143" s="72">
        <f t="shared" ca="1" si="32"/>
        <v>2019</v>
      </c>
      <c r="HT143" s="72">
        <f t="shared" ca="1" si="32"/>
        <v>2019</v>
      </c>
      <c r="HU143" s="72">
        <f t="shared" ca="1" si="32"/>
        <v>2019</v>
      </c>
      <c r="HV143" s="72">
        <f t="shared" ca="1" si="32"/>
        <v>2019</v>
      </c>
      <c r="HW143" s="72">
        <f t="shared" ca="1" si="32"/>
        <v>2019</v>
      </c>
      <c r="HX143" s="72">
        <f t="shared" ca="1" si="32"/>
        <v>2019</v>
      </c>
      <c r="HY143" s="72">
        <f t="shared" ca="1" si="32"/>
        <v>2019</v>
      </c>
      <c r="HZ143" s="72">
        <f t="shared" ca="1" si="32"/>
        <v>2020</v>
      </c>
      <c r="IA143" s="72">
        <f t="shared" ca="1" si="32"/>
        <v>2020</v>
      </c>
      <c r="IB143" s="72">
        <f t="shared" ca="1" si="32"/>
        <v>2020</v>
      </c>
      <c r="IC143" s="72">
        <f t="shared" ca="1" si="32"/>
        <v>2020</v>
      </c>
      <c r="ID143" s="72">
        <f t="shared" ca="1" si="32"/>
        <v>2020</v>
      </c>
      <c r="IE143" s="72">
        <f t="shared" ref="IE143:IN143" ca="1" si="33">YEAR(IE142)</f>
        <v>2020</v>
      </c>
      <c r="IF143" s="72">
        <f t="shared" ca="1" si="33"/>
        <v>2020</v>
      </c>
      <c r="IG143" s="72">
        <f t="shared" ca="1" si="33"/>
        <v>2020</v>
      </c>
      <c r="IH143" s="72">
        <f t="shared" ca="1" si="33"/>
        <v>2020</v>
      </c>
      <c r="II143" s="72">
        <f t="shared" ca="1" si="33"/>
        <v>2020</v>
      </c>
      <c r="IJ143" s="72">
        <f t="shared" ca="1" si="33"/>
        <v>2020</v>
      </c>
      <c r="IK143" s="72">
        <f t="shared" ca="1" si="33"/>
        <v>2020</v>
      </c>
      <c r="IL143" s="72">
        <f t="shared" ca="1" si="33"/>
        <v>2021</v>
      </c>
      <c r="IM143" s="72">
        <f t="shared" ca="1" si="33"/>
        <v>2021</v>
      </c>
      <c r="IN143" s="72">
        <f t="shared" ca="1" si="33"/>
        <v>2021</v>
      </c>
      <c r="IO143" s="72">
        <f t="shared" ref="IO143:IR143" ca="1" si="34">YEAR(IO142)</f>
        <v>2021</v>
      </c>
      <c r="IP143" s="72">
        <f t="shared" ca="1" si="34"/>
        <v>2021</v>
      </c>
      <c r="IQ143" s="72">
        <f t="shared" ca="1" si="34"/>
        <v>2021</v>
      </c>
      <c r="IR143" s="72">
        <f t="shared" ca="1" si="34"/>
        <v>2021</v>
      </c>
      <c r="IS143" s="72">
        <f t="shared" ref="IS143:IU143" ca="1" si="35">YEAR(IS142)</f>
        <v>2021</v>
      </c>
      <c r="IT143" s="72">
        <f t="shared" ca="1" si="35"/>
        <v>2021</v>
      </c>
      <c r="IU143" s="72">
        <f t="shared" ca="1" si="35"/>
        <v>2021</v>
      </c>
      <c r="IV143" s="72">
        <f t="shared" ref="IV143:IW143" ca="1" si="36">YEAR(IV142)</f>
        <v>2021</v>
      </c>
      <c r="IW143" s="72">
        <f t="shared" ca="1" si="36"/>
        <v>2021</v>
      </c>
    </row>
    <row r="144" spans="3:257" x14ac:dyDescent="0.2">
      <c r="D144" s="24" t="s">
        <v>1549</v>
      </c>
      <c r="E144" s="24"/>
      <c r="F144" s="31"/>
      <c r="G144" s="72">
        <f t="shared" ref="G144:BR144" si="37">MONTH(G142)</f>
        <v>8</v>
      </c>
      <c r="H144" s="72">
        <f t="shared" si="37"/>
        <v>9</v>
      </c>
      <c r="I144" s="72">
        <f t="shared" si="37"/>
        <v>10</v>
      </c>
      <c r="J144" s="72">
        <f t="shared" si="37"/>
        <v>11</v>
      </c>
      <c r="K144" s="72">
        <f t="shared" si="37"/>
        <v>12</v>
      </c>
      <c r="L144" s="72">
        <f t="shared" si="37"/>
        <v>1</v>
      </c>
      <c r="M144" s="72">
        <f t="shared" si="37"/>
        <v>8</v>
      </c>
      <c r="N144" s="72">
        <f t="shared" si="37"/>
        <v>8</v>
      </c>
      <c r="O144" s="72">
        <f t="shared" si="37"/>
        <v>9</v>
      </c>
      <c r="P144" s="72">
        <f t="shared" si="37"/>
        <v>2</v>
      </c>
      <c r="Q144" s="72">
        <f t="shared" si="37"/>
        <v>3</v>
      </c>
      <c r="R144" s="72">
        <f t="shared" si="37"/>
        <v>4</v>
      </c>
      <c r="S144" s="72">
        <f t="shared" si="37"/>
        <v>4</v>
      </c>
      <c r="T144" s="72">
        <f t="shared" si="37"/>
        <v>5</v>
      </c>
      <c r="U144" s="72">
        <f t="shared" si="37"/>
        <v>6</v>
      </c>
      <c r="V144" s="72">
        <f t="shared" si="37"/>
        <v>7</v>
      </c>
      <c r="W144" s="72">
        <f t="shared" si="37"/>
        <v>9</v>
      </c>
      <c r="X144" s="72">
        <f t="shared" si="37"/>
        <v>10</v>
      </c>
      <c r="Y144" s="72">
        <f t="shared" si="37"/>
        <v>8</v>
      </c>
      <c r="Z144" s="72">
        <f t="shared" si="37"/>
        <v>11</v>
      </c>
      <c r="AA144" s="72">
        <f t="shared" si="37"/>
        <v>11</v>
      </c>
      <c r="AB144" s="72">
        <f t="shared" si="37"/>
        <v>12</v>
      </c>
      <c r="AC144" s="72">
        <f t="shared" si="37"/>
        <v>12</v>
      </c>
      <c r="AD144" s="72">
        <f t="shared" si="37"/>
        <v>1</v>
      </c>
      <c r="AE144" s="72">
        <f t="shared" si="37"/>
        <v>1</v>
      </c>
      <c r="AF144" s="72">
        <f t="shared" si="37"/>
        <v>2</v>
      </c>
      <c r="AG144" s="72">
        <f t="shared" si="37"/>
        <v>2</v>
      </c>
      <c r="AH144" s="72">
        <f t="shared" si="37"/>
        <v>3</v>
      </c>
      <c r="AI144" s="72">
        <f t="shared" si="37"/>
        <v>3</v>
      </c>
      <c r="AJ144" s="72">
        <f t="shared" si="37"/>
        <v>3</v>
      </c>
      <c r="AK144" s="72">
        <f t="shared" si="37"/>
        <v>4</v>
      </c>
      <c r="AL144" s="72">
        <f t="shared" si="37"/>
        <v>4</v>
      </c>
      <c r="AM144" s="72">
        <f t="shared" si="37"/>
        <v>5</v>
      </c>
      <c r="AN144" s="72">
        <f t="shared" si="37"/>
        <v>5</v>
      </c>
      <c r="AO144" s="72">
        <f t="shared" si="37"/>
        <v>6</v>
      </c>
      <c r="AP144" s="72">
        <f t="shared" si="37"/>
        <v>6</v>
      </c>
      <c r="AQ144" s="72">
        <f t="shared" si="37"/>
        <v>6</v>
      </c>
      <c r="AR144" s="72">
        <f t="shared" si="37"/>
        <v>6</v>
      </c>
      <c r="AS144" s="72">
        <f t="shared" si="37"/>
        <v>8</v>
      </c>
      <c r="AT144" s="72">
        <f t="shared" si="37"/>
        <v>8</v>
      </c>
      <c r="AU144" s="72">
        <f t="shared" si="37"/>
        <v>7</v>
      </c>
      <c r="AV144" s="72">
        <f t="shared" si="37"/>
        <v>9</v>
      </c>
      <c r="AW144" s="72">
        <f t="shared" si="37"/>
        <v>9</v>
      </c>
      <c r="AX144" s="72">
        <f t="shared" si="37"/>
        <v>10</v>
      </c>
      <c r="AY144" s="72">
        <f t="shared" si="37"/>
        <v>10</v>
      </c>
      <c r="AZ144" s="72">
        <f t="shared" si="37"/>
        <v>11</v>
      </c>
      <c r="BA144" s="72">
        <f t="shared" si="37"/>
        <v>11</v>
      </c>
      <c r="BB144" s="72">
        <f t="shared" si="37"/>
        <v>12</v>
      </c>
      <c r="BC144" s="72">
        <f t="shared" si="37"/>
        <v>12</v>
      </c>
      <c r="BD144" s="72">
        <f t="shared" si="37"/>
        <v>1</v>
      </c>
      <c r="BE144" s="72">
        <f t="shared" si="37"/>
        <v>1</v>
      </c>
      <c r="BF144" s="72">
        <f t="shared" si="37"/>
        <v>2</v>
      </c>
      <c r="BG144" s="72">
        <f t="shared" si="37"/>
        <v>2</v>
      </c>
      <c r="BH144" s="72">
        <f t="shared" si="37"/>
        <v>5</v>
      </c>
      <c r="BI144" s="72">
        <f t="shared" si="37"/>
        <v>3</v>
      </c>
      <c r="BJ144" s="72">
        <f t="shared" si="37"/>
        <v>3</v>
      </c>
      <c r="BK144" s="72">
        <f t="shared" si="37"/>
        <v>4</v>
      </c>
      <c r="BL144" s="72">
        <f t="shared" si="37"/>
        <v>4</v>
      </c>
      <c r="BM144" s="72">
        <f t="shared" si="37"/>
        <v>5</v>
      </c>
      <c r="BN144" s="72">
        <f t="shared" si="37"/>
        <v>5</v>
      </c>
      <c r="BO144" s="72">
        <f t="shared" si="37"/>
        <v>6</v>
      </c>
      <c r="BP144" s="72">
        <f t="shared" si="37"/>
        <v>6</v>
      </c>
      <c r="BQ144" s="72">
        <f t="shared" si="37"/>
        <v>6</v>
      </c>
      <c r="BR144" s="72">
        <f t="shared" si="37"/>
        <v>6</v>
      </c>
      <c r="BS144" s="72">
        <f t="shared" ref="BS144:ED144" si="38">MONTH(BS142)</f>
        <v>8</v>
      </c>
      <c r="BT144" s="72">
        <f t="shared" si="38"/>
        <v>8</v>
      </c>
      <c r="BU144" s="72">
        <f t="shared" si="38"/>
        <v>8</v>
      </c>
      <c r="BV144" s="72">
        <f t="shared" si="38"/>
        <v>9</v>
      </c>
      <c r="BW144" s="72">
        <f t="shared" si="38"/>
        <v>9</v>
      </c>
      <c r="BX144" s="72">
        <f t="shared" si="38"/>
        <v>10</v>
      </c>
      <c r="BY144" s="72">
        <f t="shared" si="38"/>
        <v>10</v>
      </c>
      <c r="BZ144" s="72">
        <f t="shared" si="38"/>
        <v>11</v>
      </c>
      <c r="CA144" s="72">
        <f t="shared" si="38"/>
        <v>11</v>
      </c>
      <c r="CB144" s="72">
        <f t="shared" si="38"/>
        <v>12</v>
      </c>
      <c r="CC144" s="72">
        <f t="shared" si="38"/>
        <v>12</v>
      </c>
      <c r="CD144" s="72">
        <f t="shared" si="38"/>
        <v>1</v>
      </c>
      <c r="CE144" s="72">
        <f t="shared" si="38"/>
        <v>1</v>
      </c>
      <c r="CF144" s="72">
        <f t="shared" si="38"/>
        <v>1</v>
      </c>
      <c r="CG144" s="72">
        <f t="shared" si="38"/>
        <v>2</v>
      </c>
      <c r="CH144" s="72">
        <f t="shared" si="38"/>
        <v>2</v>
      </c>
      <c r="CI144" s="72">
        <f t="shared" si="38"/>
        <v>3</v>
      </c>
      <c r="CJ144" s="72">
        <f t="shared" si="38"/>
        <v>3</v>
      </c>
      <c r="CK144" s="72">
        <f t="shared" si="38"/>
        <v>4</v>
      </c>
      <c r="CL144" s="72">
        <f t="shared" si="38"/>
        <v>4</v>
      </c>
      <c r="CM144" s="72">
        <f t="shared" si="38"/>
        <v>5</v>
      </c>
      <c r="CN144" s="72">
        <f t="shared" si="38"/>
        <v>5</v>
      </c>
      <c r="CO144" s="72">
        <f t="shared" si="38"/>
        <v>6</v>
      </c>
      <c r="CP144" s="72">
        <f t="shared" si="38"/>
        <v>6</v>
      </c>
      <c r="CQ144" s="72">
        <f t="shared" si="38"/>
        <v>6</v>
      </c>
      <c r="CR144" s="72">
        <f t="shared" si="38"/>
        <v>6</v>
      </c>
      <c r="CS144" s="72">
        <f t="shared" si="38"/>
        <v>6</v>
      </c>
      <c r="CT144" s="72">
        <f t="shared" si="38"/>
        <v>8</v>
      </c>
      <c r="CU144" s="72">
        <f t="shared" si="38"/>
        <v>8</v>
      </c>
      <c r="CV144" s="72">
        <f t="shared" si="38"/>
        <v>8</v>
      </c>
      <c r="CW144" s="72">
        <f t="shared" si="38"/>
        <v>9</v>
      </c>
      <c r="CX144" s="72">
        <f t="shared" si="38"/>
        <v>9</v>
      </c>
      <c r="CY144" s="72">
        <f t="shared" si="38"/>
        <v>10</v>
      </c>
      <c r="CZ144" s="72">
        <f t="shared" si="38"/>
        <v>10</v>
      </c>
      <c r="DA144" s="72">
        <f t="shared" si="38"/>
        <v>11</v>
      </c>
      <c r="DB144" s="72">
        <f t="shared" si="38"/>
        <v>11</v>
      </c>
      <c r="DC144" s="72">
        <f t="shared" si="38"/>
        <v>12</v>
      </c>
      <c r="DD144" s="72">
        <f t="shared" si="38"/>
        <v>12</v>
      </c>
      <c r="DE144" s="72">
        <f t="shared" si="38"/>
        <v>1</v>
      </c>
      <c r="DF144" s="72">
        <f t="shared" si="38"/>
        <v>1</v>
      </c>
      <c r="DG144" s="72">
        <f t="shared" si="38"/>
        <v>1</v>
      </c>
      <c r="DH144" s="72">
        <f t="shared" si="38"/>
        <v>2</v>
      </c>
      <c r="DI144" s="72">
        <f t="shared" si="38"/>
        <v>2</v>
      </c>
      <c r="DJ144" s="72">
        <f t="shared" si="38"/>
        <v>3</v>
      </c>
      <c r="DK144" s="72">
        <f t="shared" si="38"/>
        <v>3</v>
      </c>
      <c r="DL144" s="72">
        <f t="shared" si="38"/>
        <v>4</v>
      </c>
      <c r="DM144" s="72">
        <f t="shared" si="38"/>
        <v>4</v>
      </c>
      <c r="DN144" s="72">
        <f t="shared" si="38"/>
        <v>5</v>
      </c>
      <c r="DO144" s="72">
        <f t="shared" si="38"/>
        <v>5</v>
      </c>
      <c r="DP144" s="72">
        <f t="shared" si="38"/>
        <v>6</v>
      </c>
      <c r="DQ144" s="72">
        <f t="shared" si="38"/>
        <v>6</v>
      </c>
      <c r="DR144" s="72">
        <f t="shared" si="38"/>
        <v>6</v>
      </c>
      <c r="DS144" s="72">
        <f t="shared" si="38"/>
        <v>6</v>
      </c>
      <c r="DT144" s="72">
        <f t="shared" si="38"/>
        <v>9</v>
      </c>
      <c r="DU144" s="72">
        <f t="shared" si="38"/>
        <v>9</v>
      </c>
      <c r="DV144" s="72">
        <f t="shared" si="38"/>
        <v>10</v>
      </c>
      <c r="DW144" s="72">
        <f t="shared" si="38"/>
        <v>10</v>
      </c>
      <c r="DX144" s="72">
        <f t="shared" si="38"/>
        <v>10</v>
      </c>
      <c r="DY144" s="72">
        <f t="shared" si="38"/>
        <v>11</v>
      </c>
      <c r="DZ144" s="72">
        <f t="shared" si="38"/>
        <v>11</v>
      </c>
      <c r="EA144" s="72">
        <f t="shared" si="38"/>
        <v>12</v>
      </c>
      <c r="EB144" s="72">
        <f t="shared" si="38"/>
        <v>1</v>
      </c>
      <c r="EC144" s="72">
        <f t="shared" si="38"/>
        <v>1</v>
      </c>
      <c r="ED144" s="72">
        <f t="shared" si="38"/>
        <v>2</v>
      </c>
      <c r="EE144" s="72">
        <f t="shared" ref="EE144:GP144" si="39">MONTH(EE142)</f>
        <v>2</v>
      </c>
      <c r="EF144" s="72">
        <f t="shared" si="39"/>
        <v>3</v>
      </c>
      <c r="EG144" s="72">
        <f t="shared" si="39"/>
        <v>3</v>
      </c>
      <c r="EH144" s="72">
        <f t="shared" si="39"/>
        <v>4</v>
      </c>
      <c r="EI144" s="72">
        <f t="shared" si="39"/>
        <v>4</v>
      </c>
      <c r="EJ144" s="72">
        <f t="shared" si="39"/>
        <v>4</v>
      </c>
      <c r="EK144" s="72">
        <f t="shared" si="39"/>
        <v>5</v>
      </c>
      <c r="EL144" s="72">
        <f t="shared" si="39"/>
        <v>5</v>
      </c>
      <c r="EM144" s="72">
        <f t="shared" si="39"/>
        <v>6</v>
      </c>
      <c r="EN144" s="72">
        <f t="shared" si="39"/>
        <v>6</v>
      </c>
      <c r="EO144" s="72">
        <f t="shared" si="39"/>
        <v>6</v>
      </c>
      <c r="EP144" s="72">
        <f t="shared" si="39"/>
        <v>6</v>
      </c>
      <c r="EQ144" s="72">
        <f t="shared" si="39"/>
        <v>9</v>
      </c>
      <c r="ER144" s="72">
        <f t="shared" si="39"/>
        <v>9</v>
      </c>
      <c r="ES144" s="72">
        <f t="shared" si="39"/>
        <v>10</v>
      </c>
      <c r="ET144" s="72">
        <f t="shared" si="39"/>
        <v>10</v>
      </c>
      <c r="EU144" s="72">
        <f t="shared" si="39"/>
        <v>10</v>
      </c>
      <c r="EV144" s="72">
        <f t="shared" si="39"/>
        <v>11</v>
      </c>
      <c r="EW144" s="72">
        <f t="shared" si="39"/>
        <v>11</v>
      </c>
      <c r="EX144" s="72">
        <f t="shared" si="39"/>
        <v>3</v>
      </c>
      <c r="EY144" s="72">
        <f t="shared" si="39"/>
        <v>4</v>
      </c>
      <c r="EZ144" s="72">
        <f t="shared" si="39"/>
        <v>5</v>
      </c>
      <c r="FA144" s="72">
        <f t="shared" si="39"/>
        <v>6</v>
      </c>
      <c r="FB144" s="72">
        <f t="shared" si="39"/>
        <v>6</v>
      </c>
      <c r="FC144" s="72">
        <f t="shared" si="39"/>
        <v>8</v>
      </c>
      <c r="FD144" s="72">
        <f t="shared" si="39"/>
        <v>9</v>
      </c>
      <c r="FE144" s="72">
        <f t="shared" si="39"/>
        <v>9</v>
      </c>
      <c r="FF144" s="72">
        <f t="shared" si="39"/>
        <v>11</v>
      </c>
      <c r="FG144" s="72">
        <f t="shared" si="39"/>
        <v>10</v>
      </c>
      <c r="FH144" s="72">
        <f t="shared" si="39"/>
        <v>1</v>
      </c>
      <c r="FI144" s="72">
        <f t="shared" si="39"/>
        <v>2</v>
      </c>
      <c r="FJ144" s="72">
        <f t="shared" si="39"/>
        <v>3</v>
      </c>
      <c r="FK144" s="72">
        <f t="shared" si="39"/>
        <v>4</v>
      </c>
      <c r="FL144" s="72">
        <f t="shared" si="39"/>
        <v>5</v>
      </c>
      <c r="FM144" s="72">
        <f t="shared" si="39"/>
        <v>9</v>
      </c>
      <c r="FN144" s="72">
        <f t="shared" si="39"/>
        <v>10</v>
      </c>
      <c r="FO144" s="72">
        <f t="shared" si="39"/>
        <v>11</v>
      </c>
      <c r="FP144" s="72">
        <f t="shared" si="39"/>
        <v>12</v>
      </c>
      <c r="FQ144" s="72">
        <f t="shared" si="39"/>
        <v>1</v>
      </c>
      <c r="FR144" s="72">
        <f t="shared" si="39"/>
        <v>2</v>
      </c>
      <c r="FS144" s="72">
        <f t="shared" si="39"/>
        <v>1</v>
      </c>
      <c r="FT144" s="72">
        <f t="shared" si="39"/>
        <v>2</v>
      </c>
      <c r="FU144" s="72">
        <f t="shared" si="39"/>
        <v>3</v>
      </c>
      <c r="FV144" s="72">
        <f t="shared" si="39"/>
        <v>4</v>
      </c>
      <c r="FW144" s="72">
        <f t="shared" si="39"/>
        <v>5</v>
      </c>
      <c r="FX144" s="72">
        <f t="shared" si="39"/>
        <v>6</v>
      </c>
      <c r="FY144" s="72">
        <f t="shared" si="39"/>
        <v>7</v>
      </c>
      <c r="FZ144" s="72">
        <f t="shared" si="39"/>
        <v>8</v>
      </c>
      <c r="GA144" s="72">
        <f t="shared" si="39"/>
        <v>10</v>
      </c>
      <c r="GB144" s="72">
        <f t="shared" si="39"/>
        <v>10</v>
      </c>
      <c r="GC144" s="72">
        <f t="shared" si="39"/>
        <v>11</v>
      </c>
      <c r="GD144" s="72">
        <f t="shared" si="39"/>
        <v>1</v>
      </c>
      <c r="GE144" s="72">
        <f t="shared" si="39"/>
        <v>2</v>
      </c>
      <c r="GF144" s="72">
        <f t="shared" si="39"/>
        <v>3</v>
      </c>
      <c r="GG144" s="72">
        <f t="shared" si="39"/>
        <v>4</v>
      </c>
      <c r="GH144" s="72">
        <f t="shared" si="39"/>
        <v>5</v>
      </c>
      <c r="GI144" s="72">
        <f t="shared" si="39"/>
        <v>6</v>
      </c>
      <c r="GJ144" s="72">
        <f t="shared" si="39"/>
        <v>7</v>
      </c>
      <c r="GK144" s="72">
        <f t="shared" si="39"/>
        <v>8</v>
      </c>
      <c r="GL144" s="72">
        <f t="shared" si="39"/>
        <v>9</v>
      </c>
      <c r="GM144" s="72">
        <f t="shared" si="39"/>
        <v>10</v>
      </c>
      <c r="GN144" s="72">
        <f t="shared" si="39"/>
        <v>11</v>
      </c>
      <c r="GO144" s="72">
        <f t="shared" si="39"/>
        <v>12</v>
      </c>
      <c r="GP144" s="72">
        <f t="shared" si="39"/>
        <v>1</v>
      </c>
      <c r="GQ144" s="72">
        <f t="shared" ref="GQ144:HB144" si="40">MONTH(GQ142)</f>
        <v>2</v>
      </c>
      <c r="GR144" s="72">
        <f t="shared" si="40"/>
        <v>3</v>
      </c>
      <c r="GS144" s="72">
        <f t="shared" si="40"/>
        <v>4</v>
      </c>
      <c r="GT144" s="72">
        <f t="shared" si="40"/>
        <v>5</v>
      </c>
      <c r="GU144" s="72">
        <f t="shared" si="40"/>
        <v>6</v>
      </c>
      <c r="GV144" s="72">
        <f t="shared" si="40"/>
        <v>7</v>
      </c>
      <c r="GW144" s="72">
        <f t="shared" si="40"/>
        <v>8</v>
      </c>
      <c r="GX144" s="72">
        <f t="shared" si="40"/>
        <v>9</v>
      </c>
      <c r="GY144" s="72">
        <f t="shared" si="40"/>
        <v>10</v>
      </c>
      <c r="GZ144" s="72">
        <f t="shared" si="40"/>
        <v>11</v>
      </c>
      <c r="HA144" s="72">
        <f t="shared" si="40"/>
        <v>1</v>
      </c>
      <c r="HB144" s="72">
        <f t="shared" si="40"/>
        <v>2</v>
      </c>
      <c r="HC144" s="72">
        <f t="shared" ref="HC144:HH144" si="41">MONTH(HC142)</f>
        <v>3</v>
      </c>
      <c r="HD144" s="72">
        <f t="shared" si="41"/>
        <v>4</v>
      </c>
      <c r="HE144" s="72">
        <f t="shared" si="41"/>
        <v>5</v>
      </c>
      <c r="HF144" s="72">
        <f t="shared" si="41"/>
        <v>6</v>
      </c>
      <c r="HG144" s="72">
        <f t="shared" si="41"/>
        <v>7</v>
      </c>
      <c r="HH144" s="72">
        <f t="shared" si="41"/>
        <v>8</v>
      </c>
      <c r="HI144" s="72">
        <f t="shared" ref="HI144:ID144" si="42">MONTH(HI142)</f>
        <v>9</v>
      </c>
      <c r="HJ144" s="72">
        <f t="shared" si="42"/>
        <v>9</v>
      </c>
      <c r="HK144" s="72">
        <f t="shared" si="42"/>
        <v>10</v>
      </c>
      <c r="HL144" s="72">
        <f t="shared" si="42"/>
        <v>11</v>
      </c>
      <c r="HM144" s="72">
        <f t="shared" si="42"/>
        <v>12</v>
      </c>
      <c r="HN144" s="72">
        <f t="shared" si="42"/>
        <v>1</v>
      </c>
      <c r="HO144" s="72">
        <f t="shared" si="42"/>
        <v>2</v>
      </c>
      <c r="HP144" s="72">
        <f t="shared" ca="1" si="42"/>
        <v>4</v>
      </c>
      <c r="HQ144" s="72">
        <f t="shared" ca="1" si="42"/>
        <v>5</v>
      </c>
      <c r="HR144" s="72">
        <f t="shared" ca="1" si="42"/>
        <v>6</v>
      </c>
      <c r="HS144" s="72">
        <f t="shared" ca="1" si="42"/>
        <v>7</v>
      </c>
      <c r="HT144" s="72">
        <f t="shared" ca="1" si="42"/>
        <v>7</v>
      </c>
      <c r="HU144" s="72">
        <f t="shared" ca="1" si="42"/>
        <v>8</v>
      </c>
      <c r="HV144" s="72">
        <f t="shared" ca="1" si="42"/>
        <v>9</v>
      </c>
      <c r="HW144" s="72">
        <f t="shared" ca="1" si="42"/>
        <v>10</v>
      </c>
      <c r="HX144" s="72">
        <f t="shared" ca="1" si="42"/>
        <v>11</v>
      </c>
      <c r="HY144" s="72">
        <f t="shared" ca="1" si="42"/>
        <v>12</v>
      </c>
      <c r="HZ144" s="72">
        <f t="shared" ca="1" si="42"/>
        <v>1</v>
      </c>
      <c r="IA144" s="72">
        <f t="shared" ca="1" si="42"/>
        <v>2</v>
      </c>
      <c r="IB144" s="72">
        <f t="shared" ca="1" si="42"/>
        <v>3</v>
      </c>
      <c r="IC144" s="72">
        <f t="shared" ca="1" si="42"/>
        <v>4</v>
      </c>
      <c r="ID144" s="72">
        <f t="shared" ca="1" si="42"/>
        <v>5</v>
      </c>
      <c r="IE144" s="72">
        <f t="shared" ref="IE144:IN144" ca="1" si="43">MONTH(IE142)</f>
        <v>5</v>
      </c>
      <c r="IF144" s="72">
        <f t="shared" ca="1" si="43"/>
        <v>7</v>
      </c>
      <c r="IG144" s="72">
        <f t="shared" ca="1" si="43"/>
        <v>8</v>
      </c>
      <c r="IH144" s="72">
        <f t="shared" ca="1" si="43"/>
        <v>9</v>
      </c>
      <c r="II144" s="72">
        <f t="shared" ca="1" si="43"/>
        <v>10</v>
      </c>
      <c r="IJ144" s="72">
        <f t="shared" ca="1" si="43"/>
        <v>11</v>
      </c>
      <c r="IK144" s="72">
        <f t="shared" ca="1" si="43"/>
        <v>12</v>
      </c>
      <c r="IL144" s="72">
        <f t="shared" ca="1" si="43"/>
        <v>1</v>
      </c>
      <c r="IM144" s="72">
        <f t="shared" ca="1" si="43"/>
        <v>2</v>
      </c>
      <c r="IN144" s="72">
        <f t="shared" ca="1" si="43"/>
        <v>3</v>
      </c>
      <c r="IO144" s="72">
        <f t="shared" ref="IO144:IR144" ca="1" si="44">MONTH(IO142)</f>
        <v>4</v>
      </c>
      <c r="IP144" s="72">
        <f t="shared" ca="1" si="44"/>
        <v>5</v>
      </c>
      <c r="IQ144" s="72">
        <f t="shared" ca="1" si="44"/>
        <v>6</v>
      </c>
      <c r="IR144" s="72">
        <f t="shared" ca="1" si="44"/>
        <v>7</v>
      </c>
      <c r="IS144" s="72">
        <f t="shared" ref="IS144:IU144" ca="1" si="45">MONTH(IS142)</f>
        <v>8</v>
      </c>
      <c r="IT144" s="72">
        <f t="shared" ca="1" si="45"/>
        <v>9</v>
      </c>
      <c r="IU144" s="72">
        <f t="shared" ca="1" si="45"/>
        <v>10</v>
      </c>
      <c r="IV144" s="72">
        <f t="shared" ref="IV144:IW144" ca="1" si="46">MONTH(IV142)</f>
        <v>11</v>
      </c>
      <c r="IW144" s="72">
        <f t="shared" ca="1" si="46"/>
        <v>12</v>
      </c>
    </row>
    <row r="145" spans="1:257" x14ac:dyDescent="0.2">
      <c r="D145" s="24" t="s">
        <v>1502</v>
      </c>
      <c r="E145" s="31">
        <f>SUM(E6:E16)</f>
        <v>176</v>
      </c>
      <c r="F145" s="31">
        <f>SUM(F6:F16)</f>
        <v>126</v>
      </c>
      <c r="G145" s="31">
        <f>SUM(G6:G16)</f>
        <v>5</v>
      </c>
      <c r="H145" s="31">
        <f t="shared" ref="H145:BS145" si="47">SUM(H6:H16)</f>
        <v>8</v>
      </c>
      <c r="I145" s="31">
        <f t="shared" si="47"/>
        <v>5</v>
      </c>
      <c r="J145" s="31">
        <f t="shared" si="47"/>
        <v>3</v>
      </c>
      <c r="K145" s="31">
        <f t="shared" si="47"/>
        <v>1</v>
      </c>
      <c r="L145" s="31">
        <f t="shared" si="47"/>
        <v>0</v>
      </c>
      <c r="M145" s="31">
        <f t="shared" si="47"/>
        <v>2</v>
      </c>
      <c r="N145" s="31">
        <f t="shared" si="47"/>
        <v>3</v>
      </c>
      <c r="O145" s="31">
        <f t="shared" si="47"/>
        <v>1</v>
      </c>
      <c r="P145" s="31">
        <f t="shared" si="47"/>
        <v>5</v>
      </c>
      <c r="Q145" s="31">
        <f t="shared" si="47"/>
        <v>2</v>
      </c>
      <c r="R145" s="31">
        <f t="shared" si="47"/>
        <v>3</v>
      </c>
      <c r="S145" s="31">
        <f t="shared" si="47"/>
        <v>3</v>
      </c>
      <c r="T145" s="31">
        <f t="shared" si="47"/>
        <v>3</v>
      </c>
      <c r="U145" s="31">
        <f t="shared" si="47"/>
        <v>1</v>
      </c>
      <c r="V145" s="31">
        <f t="shared" si="47"/>
        <v>2</v>
      </c>
      <c r="W145" s="31">
        <f t="shared" si="47"/>
        <v>1</v>
      </c>
      <c r="X145" s="31">
        <f t="shared" si="47"/>
        <v>1</v>
      </c>
      <c r="Y145" s="31">
        <f t="shared" si="47"/>
        <v>1</v>
      </c>
      <c r="Z145" s="31">
        <f t="shared" si="47"/>
        <v>4</v>
      </c>
      <c r="AA145" s="31">
        <f t="shared" si="47"/>
        <v>3</v>
      </c>
      <c r="AB145" s="31">
        <f t="shared" si="47"/>
        <v>3</v>
      </c>
      <c r="AC145" s="31">
        <f t="shared" si="47"/>
        <v>0</v>
      </c>
      <c r="AD145" s="31">
        <f t="shared" si="47"/>
        <v>3</v>
      </c>
      <c r="AE145" s="31">
        <f t="shared" si="47"/>
        <v>1</v>
      </c>
      <c r="AF145" s="31">
        <f t="shared" si="47"/>
        <v>3</v>
      </c>
      <c r="AG145" s="31">
        <f t="shared" si="47"/>
        <v>2</v>
      </c>
      <c r="AH145" s="31">
        <f t="shared" si="47"/>
        <v>0</v>
      </c>
      <c r="AI145" s="31">
        <f t="shared" si="47"/>
        <v>1</v>
      </c>
      <c r="AJ145" s="31">
        <f t="shared" si="47"/>
        <v>2</v>
      </c>
      <c r="AK145" s="31">
        <f t="shared" si="47"/>
        <v>3</v>
      </c>
      <c r="AL145" s="31">
        <f t="shared" si="47"/>
        <v>1</v>
      </c>
      <c r="AM145" s="31">
        <f t="shared" si="47"/>
        <v>0</v>
      </c>
      <c r="AN145" s="31">
        <f t="shared" si="47"/>
        <v>0</v>
      </c>
      <c r="AO145" s="31">
        <f t="shared" si="47"/>
        <v>0</v>
      </c>
      <c r="AP145" s="31">
        <f t="shared" si="47"/>
        <v>2</v>
      </c>
      <c r="AQ145" s="31">
        <f t="shared" si="47"/>
        <v>1</v>
      </c>
      <c r="AR145" s="31">
        <f t="shared" si="47"/>
        <v>2</v>
      </c>
      <c r="AS145" s="31">
        <f t="shared" si="47"/>
        <v>2</v>
      </c>
      <c r="AT145" s="31">
        <f t="shared" si="47"/>
        <v>0</v>
      </c>
      <c r="AU145" s="31">
        <f t="shared" si="47"/>
        <v>2</v>
      </c>
      <c r="AV145" s="31">
        <f t="shared" si="47"/>
        <v>1</v>
      </c>
      <c r="AW145" s="31">
        <f t="shared" si="47"/>
        <v>1</v>
      </c>
      <c r="AX145" s="31">
        <f t="shared" si="47"/>
        <v>2</v>
      </c>
      <c r="AY145" s="31">
        <f t="shared" si="47"/>
        <v>3</v>
      </c>
      <c r="AZ145" s="31">
        <f t="shared" si="47"/>
        <v>1</v>
      </c>
      <c r="BA145" s="31">
        <f t="shared" si="47"/>
        <v>1</v>
      </c>
      <c r="BB145" s="31">
        <f t="shared" si="47"/>
        <v>3</v>
      </c>
      <c r="BC145" s="31">
        <f t="shared" si="47"/>
        <v>0</v>
      </c>
      <c r="BD145" s="31">
        <f t="shared" si="47"/>
        <v>1</v>
      </c>
      <c r="BE145" s="31">
        <f t="shared" si="47"/>
        <v>2</v>
      </c>
      <c r="BF145" s="31">
        <f t="shared" si="47"/>
        <v>0</v>
      </c>
      <c r="BG145" s="31">
        <f t="shared" si="47"/>
        <v>2</v>
      </c>
      <c r="BH145" s="31">
        <f t="shared" si="47"/>
        <v>2</v>
      </c>
      <c r="BI145" s="31">
        <f t="shared" si="47"/>
        <v>2</v>
      </c>
      <c r="BJ145" s="31">
        <f t="shared" si="47"/>
        <v>4</v>
      </c>
      <c r="BK145" s="31">
        <f t="shared" si="47"/>
        <v>2</v>
      </c>
      <c r="BL145" s="31">
        <f t="shared" si="47"/>
        <v>3</v>
      </c>
      <c r="BM145" s="31">
        <f t="shared" si="47"/>
        <v>0</v>
      </c>
      <c r="BN145" s="31">
        <f t="shared" si="47"/>
        <v>0</v>
      </c>
      <c r="BO145" s="31">
        <f t="shared" si="47"/>
        <v>0</v>
      </c>
      <c r="BP145" s="31">
        <f t="shared" si="47"/>
        <v>0</v>
      </c>
      <c r="BQ145" s="31">
        <f t="shared" si="47"/>
        <v>0</v>
      </c>
      <c r="BR145" s="31">
        <f t="shared" si="47"/>
        <v>0</v>
      </c>
      <c r="BS145" s="31">
        <f t="shared" si="47"/>
        <v>0</v>
      </c>
      <c r="BT145" s="31">
        <f t="shared" ref="BT145:EE145" si="48">SUM(BT6:BT16)</f>
        <v>0</v>
      </c>
      <c r="BU145" s="31">
        <f t="shared" si="48"/>
        <v>0</v>
      </c>
      <c r="BV145" s="31">
        <f t="shared" si="48"/>
        <v>0</v>
      </c>
      <c r="BW145" s="31">
        <f t="shared" si="48"/>
        <v>3</v>
      </c>
      <c r="BX145" s="31">
        <f t="shared" si="48"/>
        <v>0</v>
      </c>
      <c r="BY145" s="31">
        <f t="shared" si="48"/>
        <v>0</v>
      </c>
      <c r="BZ145" s="31">
        <f t="shared" si="48"/>
        <v>2</v>
      </c>
      <c r="CA145" s="31">
        <f t="shared" si="48"/>
        <v>0</v>
      </c>
      <c r="CB145" s="31">
        <f t="shared" si="48"/>
        <v>3</v>
      </c>
      <c r="CC145" s="31">
        <f t="shared" si="48"/>
        <v>0</v>
      </c>
      <c r="CD145" s="31">
        <f t="shared" si="48"/>
        <v>0</v>
      </c>
      <c r="CE145" s="31">
        <f t="shared" si="48"/>
        <v>1</v>
      </c>
      <c r="CF145" s="31">
        <f t="shared" si="48"/>
        <v>1</v>
      </c>
      <c r="CG145" s="31">
        <f t="shared" si="48"/>
        <v>0</v>
      </c>
      <c r="CH145" s="31">
        <f t="shared" si="48"/>
        <v>1</v>
      </c>
      <c r="CI145" s="31">
        <f t="shared" si="48"/>
        <v>0</v>
      </c>
      <c r="CJ145" s="31">
        <f t="shared" si="48"/>
        <v>2</v>
      </c>
      <c r="CK145" s="31">
        <f t="shared" si="48"/>
        <v>1</v>
      </c>
      <c r="CL145" s="31">
        <f t="shared" si="48"/>
        <v>1</v>
      </c>
      <c r="CM145" s="31">
        <f t="shared" si="48"/>
        <v>6</v>
      </c>
      <c r="CN145" s="31">
        <f t="shared" si="48"/>
        <v>0</v>
      </c>
      <c r="CO145" s="31">
        <f t="shared" si="48"/>
        <v>0</v>
      </c>
      <c r="CP145" s="31">
        <f t="shared" si="48"/>
        <v>0</v>
      </c>
      <c r="CQ145" s="31">
        <f t="shared" si="48"/>
        <v>0</v>
      </c>
      <c r="CR145" s="31">
        <f t="shared" si="48"/>
        <v>0</v>
      </c>
      <c r="CS145" s="31">
        <f t="shared" si="48"/>
        <v>0</v>
      </c>
      <c r="CT145" s="31">
        <f t="shared" si="48"/>
        <v>0</v>
      </c>
      <c r="CU145" s="31">
        <f t="shared" si="48"/>
        <v>0</v>
      </c>
      <c r="CV145" s="31">
        <f t="shared" si="48"/>
        <v>0</v>
      </c>
      <c r="CW145" s="31">
        <f t="shared" si="48"/>
        <v>0</v>
      </c>
      <c r="CX145" s="31">
        <f t="shared" si="48"/>
        <v>0</v>
      </c>
      <c r="CY145" s="31">
        <f t="shared" si="48"/>
        <v>0</v>
      </c>
      <c r="CZ145" s="31">
        <f t="shared" si="48"/>
        <v>1</v>
      </c>
      <c r="DA145" s="31">
        <f t="shared" si="48"/>
        <v>0</v>
      </c>
      <c r="DB145" s="31">
        <f t="shared" si="48"/>
        <v>0</v>
      </c>
      <c r="DC145" s="31">
        <f t="shared" si="48"/>
        <v>0</v>
      </c>
      <c r="DD145" s="31">
        <f t="shared" si="48"/>
        <v>0</v>
      </c>
      <c r="DE145" s="31">
        <f t="shared" si="48"/>
        <v>0</v>
      </c>
      <c r="DF145" s="31">
        <f t="shared" si="48"/>
        <v>0</v>
      </c>
      <c r="DG145" s="31">
        <f t="shared" si="48"/>
        <v>1</v>
      </c>
      <c r="DH145" s="31">
        <f t="shared" si="48"/>
        <v>0</v>
      </c>
      <c r="DI145" s="31">
        <f t="shared" si="48"/>
        <v>0</v>
      </c>
      <c r="DJ145" s="31">
        <f t="shared" si="48"/>
        <v>0</v>
      </c>
      <c r="DK145" s="31">
        <f t="shared" si="48"/>
        <v>1</v>
      </c>
      <c r="DL145" s="31">
        <f t="shared" si="48"/>
        <v>0</v>
      </c>
      <c r="DM145" s="31">
        <f t="shared" si="48"/>
        <v>0</v>
      </c>
      <c r="DN145" s="31">
        <f t="shared" si="48"/>
        <v>0</v>
      </c>
      <c r="DO145" s="31">
        <f t="shared" si="48"/>
        <v>0</v>
      </c>
      <c r="DP145" s="31">
        <f t="shared" si="48"/>
        <v>0</v>
      </c>
      <c r="DQ145" s="31">
        <f t="shared" si="48"/>
        <v>1</v>
      </c>
      <c r="DR145" s="31">
        <f t="shared" si="48"/>
        <v>0</v>
      </c>
      <c r="DS145" s="31">
        <f t="shared" si="48"/>
        <v>0</v>
      </c>
      <c r="DT145" s="31">
        <f t="shared" si="48"/>
        <v>0</v>
      </c>
      <c r="DU145" s="31">
        <f t="shared" si="48"/>
        <v>2</v>
      </c>
      <c r="DV145" s="31">
        <f t="shared" si="48"/>
        <v>3</v>
      </c>
      <c r="DW145" s="31">
        <f t="shared" si="48"/>
        <v>0</v>
      </c>
      <c r="DX145" s="31">
        <f t="shared" si="48"/>
        <v>0</v>
      </c>
      <c r="DY145" s="31">
        <f t="shared" si="48"/>
        <v>0</v>
      </c>
      <c r="DZ145" s="31">
        <f t="shared" si="48"/>
        <v>1</v>
      </c>
      <c r="EA145" s="31">
        <f t="shared" si="48"/>
        <v>1</v>
      </c>
      <c r="EB145" s="31">
        <f t="shared" si="48"/>
        <v>1</v>
      </c>
      <c r="EC145" s="31">
        <f t="shared" si="48"/>
        <v>1</v>
      </c>
      <c r="ED145" s="31">
        <f t="shared" si="48"/>
        <v>1</v>
      </c>
      <c r="EE145" s="31">
        <f t="shared" si="48"/>
        <v>0</v>
      </c>
      <c r="EF145" s="31">
        <f t="shared" ref="EF145:GQ145" si="49">SUM(EF6:EF16)</f>
        <v>0</v>
      </c>
      <c r="EG145" s="31">
        <f t="shared" si="49"/>
        <v>0</v>
      </c>
      <c r="EH145" s="31">
        <f t="shared" si="49"/>
        <v>1</v>
      </c>
      <c r="EI145" s="31">
        <f t="shared" si="49"/>
        <v>0</v>
      </c>
      <c r="EJ145" s="31">
        <f t="shared" si="49"/>
        <v>1</v>
      </c>
      <c r="EK145" s="31">
        <f t="shared" si="49"/>
        <v>0</v>
      </c>
      <c r="EL145" s="31">
        <f t="shared" si="49"/>
        <v>0</v>
      </c>
      <c r="EM145" s="31">
        <f t="shared" si="49"/>
        <v>0</v>
      </c>
      <c r="EN145" s="31">
        <f t="shared" si="49"/>
        <v>0</v>
      </c>
      <c r="EO145" s="31">
        <f t="shared" si="49"/>
        <v>0</v>
      </c>
      <c r="EP145" s="31">
        <f t="shared" si="49"/>
        <v>0</v>
      </c>
      <c r="EQ145" s="31">
        <f t="shared" si="49"/>
        <v>1</v>
      </c>
      <c r="ER145" s="31">
        <f t="shared" si="49"/>
        <v>0</v>
      </c>
      <c r="ES145" s="31">
        <f t="shared" si="49"/>
        <v>0</v>
      </c>
      <c r="ET145" s="31">
        <f t="shared" si="49"/>
        <v>0</v>
      </c>
      <c r="EU145" s="31">
        <f t="shared" si="49"/>
        <v>1</v>
      </c>
      <c r="EV145" s="31">
        <f t="shared" si="49"/>
        <v>0</v>
      </c>
      <c r="EW145" s="31">
        <f t="shared" si="49"/>
        <v>0</v>
      </c>
      <c r="EX145" s="31">
        <f t="shared" si="49"/>
        <v>1</v>
      </c>
      <c r="EY145" s="31">
        <f t="shared" si="49"/>
        <v>0</v>
      </c>
      <c r="EZ145" s="31">
        <f t="shared" si="49"/>
        <v>0</v>
      </c>
      <c r="FA145" s="31">
        <f t="shared" si="49"/>
        <v>0</v>
      </c>
      <c r="FB145" s="31">
        <f t="shared" si="49"/>
        <v>0</v>
      </c>
      <c r="FC145" s="31">
        <f t="shared" si="49"/>
        <v>0</v>
      </c>
      <c r="FD145" s="31">
        <f t="shared" si="49"/>
        <v>0</v>
      </c>
      <c r="FE145" s="31">
        <f t="shared" si="49"/>
        <v>0</v>
      </c>
      <c r="FF145" s="31">
        <f t="shared" si="49"/>
        <v>0</v>
      </c>
      <c r="FG145" s="31">
        <f t="shared" si="49"/>
        <v>1</v>
      </c>
      <c r="FH145" s="31">
        <f t="shared" si="49"/>
        <v>0</v>
      </c>
      <c r="FI145" s="31">
        <f t="shared" si="49"/>
        <v>0</v>
      </c>
      <c r="FJ145" s="31">
        <f t="shared" si="49"/>
        <v>0</v>
      </c>
      <c r="FK145" s="31">
        <f t="shared" si="49"/>
        <v>0</v>
      </c>
      <c r="FL145" s="31">
        <f t="shared" si="49"/>
        <v>0</v>
      </c>
      <c r="FM145" s="31">
        <f t="shared" si="49"/>
        <v>1</v>
      </c>
      <c r="FN145" s="31">
        <f t="shared" si="49"/>
        <v>0</v>
      </c>
      <c r="FO145" s="31">
        <f t="shared" si="49"/>
        <v>0</v>
      </c>
      <c r="FP145" s="31">
        <f t="shared" si="49"/>
        <v>0</v>
      </c>
      <c r="FQ145" s="31">
        <f t="shared" si="49"/>
        <v>0</v>
      </c>
      <c r="FR145" s="31">
        <f t="shared" si="49"/>
        <v>0</v>
      </c>
      <c r="FS145" s="31">
        <f t="shared" si="49"/>
        <v>1</v>
      </c>
      <c r="FT145" s="31">
        <f t="shared" si="49"/>
        <v>0</v>
      </c>
      <c r="FU145" s="31">
        <f t="shared" si="49"/>
        <v>0</v>
      </c>
      <c r="FV145" s="31">
        <f t="shared" si="49"/>
        <v>0</v>
      </c>
      <c r="FW145" s="31">
        <f t="shared" si="49"/>
        <v>0</v>
      </c>
      <c r="FX145" s="31">
        <f t="shared" si="49"/>
        <v>0</v>
      </c>
      <c r="FY145" s="31">
        <f t="shared" si="49"/>
        <v>0</v>
      </c>
      <c r="FZ145" s="31">
        <f t="shared" si="49"/>
        <v>0</v>
      </c>
      <c r="GA145" s="31">
        <f t="shared" si="49"/>
        <v>1</v>
      </c>
      <c r="GB145" s="31">
        <f t="shared" si="49"/>
        <v>0</v>
      </c>
      <c r="GC145" s="31">
        <f t="shared" si="49"/>
        <v>1</v>
      </c>
      <c r="GD145" s="31">
        <f t="shared" si="49"/>
        <v>0</v>
      </c>
      <c r="GE145" s="31">
        <f t="shared" si="49"/>
        <v>0</v>
      </c>
      <c r="GF145" s="31">
        <f t="shared" si="49"/>
        <v>0</v>
      </c>
      <c r="GG145" s="31">
        <f t="shared" si="49"/>
        <v>0</v>
      </c>
      <c r="GH145" s="31">
        <f t="shared" si="49"/>
        <v>0</v>
      </c>
      <c r="GI145" s="31">
        <f t="shared" si="49"/>
        <v>0</v>
      </c>
      <c r="GJ145" s="31">
        <f t="shared" si="49"/>
        <v>1</v>
      </c>
      <c r="GK145" s="31">
        <f t="shared" si="49"/>
        <v>0</v>
      </c>
      <c r="GL145" s="31">
        <f t="shared" si="49"/>
        <v>0</v>
      </c>
      <c r="GM145" s="31">
        <f t="shared" si="49"/>
        <v>1</v>
      </c>
      <c r="GN145" s="31">
        <f t="shared" si="49"/>
        <v>0</v>
      </c>
      <c r="GO145" s="31">
        <f t="shared" si="49"/>
        <v>0</v>
      </c>
      <c r="GP145" s="31">
        <f t="shared" si="49"/>
        <v>0</v>
      </c>
      <c r="GQ145" s="31">
        <f t="shared" si="49"/>
        <v>1</v>
      </c>
      <c r="GR145" s="31">
        <f t="shared" ref="GR145:ID145" si="50">SUM(GR6:GR16)</f>
        <v>0</v>
      </c>
      <c r="GS145" s="31">
        <f t="shared" si="50"/>
        <v>0</v>
      </c>
      <c r="GT145" s="31">
        <f t="shared" si="50"/>
        <v>0</v>
      </c>
      <c r="GU145" s="31">
        <f t="shared" si="50"/>
        <v>0</v>
      </c>
      <c r="GV145" s="31">
        <f t="shared" si="50"/>
        <v>0</v>
      </c>
      <c r="GW145" s="31">
        <f t="shared" si="50"/>
        <v>1</v>
      </c>
      <c r="GX145" s="31">
        <f t="shared" si="50"/>
        <v>0</v>
      </c>
      <c r="GY145" s="31">
        <f t="shared" si="50"/>
        <v>0</v>
      </c>
      <c r="GZ145" s="31">
        <f t="shared" si="50"/>
        <v>0</v>
      </c>
      <c r="HA145" s="31">
        <f t="shared" si="50"/>
        <v>0</v>
      </c>
      <c r="HB145" s="31">
        <f t="shared" si="50"/>
        <v>0</v>
      </c>
      <c r="HC145" s="31">
        <f t="shared" si="50"/>
        <v>0</v>
      </c>
      <c r="HD145" s="31">
        <f t="shared" si="50"/>
        <v>0</v>
      </c>
      <c r="HE145" s="31">
        <f t="shared" si="50"/>
        <v>0</v>
      </c>
      <c r="HF145" s="31">
        <f t="shared" si="50"/>
        <v>0</v>
      </c>
      <c r="HG145" s="31">
        <f t="shared" si="50"/>
        <v>0</v>
      </c>
      <c r="HH145" s="31">
        <f t="shared" si="50"/>
        <v>0</v>
      </c>
      <c r="HI145" s="31">
        <f t="shared" si="50"/>
        <v>0</v>
      </c>
      <c r="HJ145" s="31">
        <f t="shared" si="50"/>
        <v>0</v>
      </c>
      <c r="HK145" s="31">
        <f t="shared" si="50"/>
        <v>0</v>
      </c>
      <c r="HL145" s="31">
        <f t="shared" si="50"/>
        <v>0</v>
      </c>
      <c r="HM145" s="31">
        <f t="shared" si="50"/>
        <v>0</v>
      </c>
      <c r="HN145" s="31">
        <f t="shared" si="50"/>
        <v>0</v>
      </c>
      <c r="HO145" s="31">
        <f t="shared" si="50"/>
        <v>0</v>
      </c>
      <c r="HP145" s="31">
        <f t="shared" si="50"/>
        <v>1</v>
      </c>
      <c r="HQ145" s="31">
        <f t="shared" si="50"/>
        <v>1</v>
      </c>
      <c r="HR145" s="31">
        <f t="shared" si="50"/>
        <v>0</v>
      </c>
      <c r="HS145" s="31">
        <f t="shared" si="50"/>
        <v>0</v>
      </c>
      <c r="HT145" s="31">
        <f t="shared" si="50"/>
        <v>0</v>
      </c>
      <c r="HU145" s="31">
        <f t="shared" si="50"/>
        <v>0</v>
      </c>
      <c r="HV145" s="31">
        <f t="shared" si="50"/>
        <v>0</v>
      </c>
      <c r="HW145" s="31">
        <f t="shared" si="50"/>
        <v>1</v>
      </c>
      <c r="HX145" s="31">
        <f t="shared" si="50"/>
        <v>1</v>
      </c>
      <c r="HY145" s="31">
        <f t="shared" si="50"/>
        <v>1</v>
      </c>
      <c r="HZ145" s="31">
        <f t="shared" si="50"/>
        <v>0</v>
      </c>
      <c r="IA145" s="31">
        <f t="shared" si="50"/>
        <v>1</v>
      </c>
      <c r="IB145" s="31">
        <f t="shared" si="50"/>
        <v>0</v>
      </c>
      <c r="IC145" s="31">
        <f t="shared" si="50"/>
        <v>0</v>
      </c>
      <c r="ID145" s="31">
        <f t="shared" si="50"/>
        <v>0</v>
      </c>
      <c r="IE145" s="31">
        <f t="shared" ref="IE145:IN145" si="51">SUM(IE6:IE16)</f>
        <v>1</v>
      </c>
      <c r="IF145" s="31">
        <f t="shared" si="51"/>
        <v>0</v>
      </c>
      <c r="IG145" s="31">
        <f t="shared" si="51"/>
        <v>0</v>
      </c>
      <c r="IH145" s="31">
        <f t="shared" si="51"/>
        <v>0</v>
      </c>
      <c r="II145" s="31">
        <f t="shared" si="51"/>
        <v>2</v>
      </c>
      <c r="IJ145" s="31">
        <f t="shared" si="51"/>
        <v>0</v>
      </c>
      <c r="IK145" s="31">
        <f t="shared" si="51"/>
        <v>0</v>
      </c>
      <c r="IL145" s="31">
        <f t="shared" si="51"/>
        <v>0</v>
      </c>
      <c r="IM145" s="31">
        <f t="shared" si="51"/>
        <v>0</v>
      </c>
      <c r="IN145" s="31">
        <f t="shared" si="51"/>
        <v>1</v>
      </c>
      <c r="IO145" s="31">
        <f t="shared" ref="IO145:IR145" si="52">SUM(IO6:IO16)</f>
        <v>0</v>
      </c>
      <c r="IP145" s="31">
        <f t="shared" si="52"/>
        <v>0</v>
      </c>
      <c r="IQ145" s="31">
        <f t="shared" si="52"/>
        <v>0</v>
      </c>
      <c r="IR145" s="31">
        <f t="shared" si="52"/>
        <v>0</v>
      </c>
      <c r="IS145" s="31">
        <f t="shared" ref="IS145:IU145" si="53">SUM(IS6:IS16)</f>
        <v>1</v>
      </c>
      <c r="IT145" s="31">
        <f t="shared" si="53"/>
        <v>0</v>
      </c>
      <c r="IU145" s="31">
        <f t="shared" si="53"/>
        <v>0</v>
      </c>
      <c r="IV145" s="31">
        <f t="shared" ref="IV145:IW145" si="54">SUM(IV6:IV16)</f>
        <v>0</v>
      </c>
      <c r="IW145" s="31">
        <f t="shared" si="54"/>
        <v>1</v>
      </c>
    </row>
    <row r="146" spans="1:257" x14ac:dyDescent="0.2">
      <c r="D146" s="24" t="s">
        <v>1499</v>
      </c>
      <c r="E146" s="31">
        <f>SUM(E17:E21)</f>
        <v>189</v>
      </c>
      <c r="F146" s="31">
        <f>SUM(F17:F21)</f>
        <v>166</v>
      </c>
      <c r="G146" s="31">
        <f>SUM(G17:G21)</f>
        <v>0</v>
      </c>
      <c r="H146" s="31">
        <f t="shared" ref="H146:BS146" si="55">SUM(H17:H21)</f>
        <v>0</v>
      </c>
      <c r="I146" s="31">
        <f t="shared" si="55"/>
        <v>0</v>
      </c>
      <c r="J146" s="31">
        <f t="shared" si="55"/>
        <v>0</v>
      </c>
      <c r="K146" s="31">
        <f t="shared" si="55"/>
        <v>0</v>
      </c>
      <c r="L146" s="31">
        <f t="shared" si="55"/>
        <v>0</v>
      </c>
      <c r="M146" s="31">
        <f t="shared" si="55"/>
        <v>0</v>
      </c>
      <c r="N146" s="31">
        <f t="shared" si="55"/>
        <v>0</v>
      </c>
      <c r="O146" s="31">
        <f t="shared" si="55"/>
        <v>0</v>
      </c>
      <c r="P146" s="31">
        <f t="shared" si="55"/>
        <v>1</v>
      </c>
      <c r="Q146" s="31">
        <f t="shared" si="55"/>
        <v>2</v>
      </c>
      <c r="R146" s="31">
        <f t="shared" si="55"/>
        <v>3</v>
      </c>
      <c r="S146" s="31">
        <f t="shared" si="55"/>
        <v>2</v>
      </c>
      <c r="T146" s="31">
        <f t="shared" si="55"/>
        <v>1</v>
      </c>
      <c r="U146" s="31">
        <f t="shared" si="55"/>
        <v>4</v>
      </c>
      <c r="V146" s="31">
        <f t="shared" si="55"/>
        <v>4</v>
      </c>
      <c r="W146" s="31">
        <f t="shared" si="55"/>
        <v>2</v>
      </c>
      <c r="X146" s="31">
        <f t="shared" si="55"/>
        <v>2</v>
      </c>
      <c r="Y146" s="31">
        <f t="shared" si="55"/>
        <v>2</v>
      </c>
      <c r="Z146" s="31">
        <f t="shared" si="55"/>
        <v>2</v>
      </c>
      <c r="AA146" s="31">
        <f t="shared" si="55"/>
        <v>4</v>
      </c>
      <c r="AB146" s="31">
        <f t="shared" si="55"/>
        <v>4</v>
      </c>
      <c r="AC146" s="31">
        <f t="shared" si="55"/>
        <v>1</v>
      </c>
      <c r="AD146" s="31">
        <f t="shared" si="55"/>
        <v>1</v>
      </c>
      <c r="AE146" s="31">
        <f t="shared" si="55"/>
        <v>1</v>
      </c>
      <c r="AF146" s="31">
        <f t="shared" si="55"/>
        <v>2</v>
      </c>
      <c r="AG146" s="31">
        <f t="shared" si="55"/>
        <v>1</v>
      </c>
      <c r="AH146" s="31">
        <f t="shared" si="55"/>
        <v>0</v>
      </c>
      <c r="AI146" s="31">
        <f t="shared" si="55"/>
        <v>0</v>
      </c>
      <c r="AJ146" s="31">
        <f t="shared" si="55"/>
        <v>1</v>
      </c>
      <c r="AK146" s="31">
        <f t="shared" si="55"/>
        <v>0</v>
      </c>
      <c r="AL146" s="31">
        <f t="shared" si="55"/>
        <v>0</v>
      </c>
      <c r="AM146" s="31">
        <f t="shared" si="55"/>
        <v>1</v>
      </c>
      <c r="AN146" s="31">
        <f t="shared" si="55"/>
        <v>2</v>
      </c>
      <c r="AO146" s="31">
        <f t="shared" si="55"/>
        <v>0</v>
      </c>
      <c r="AP146" s="31">
        <f t="shared" si="55"/>
        <v>2</v>
      </c>
      <c r="AQ146" s="31">
        <f t="shared" si="55"/>
        <v>1</v>
      </c>
      <c r="AR146" s="31">
        <f t="shared" si="55"/>
        <v>2</v>
      </c>
      <c r="AS146" s="31">
        <f t="shared" si="55"/>
        <v>1</v>
      </c>
      <c r="AT146" s="31">
        <f t="shared" si="55"/>
        <v>3</v>
      </c>
      <c r="AU146" s="31">
        <f t="shared" si="55"/>
        <v>3</v>
      </c>
      <c r="AV146" s="31">
        <f t="shared" si="55"/>
        <v>2</v>
      </c>
      <c r="AW146" s="31">
        <f t="shared" si="55"/>
        <v>2</v>
      </c>
      <c r="AX146" s="31">
        <f t="shared" si="55"/>
        <v>3</v>
      </c>
      <c r="AY146" s="31">
        <f t="shared" si="55"/>
        <v>2</v>
      </c>
      <c r="AZ146" s="31">
        <f t="shared" si="55"/>
        <v>2</v>
      </c>
      <c r="BA146" s="31">
        <f t="shared" si="55"/>
        <v>0</v>
      </c>
      <c r="BB146" s="31">
        <f t="shared" si="55"/>
        <v>0</v>
      </c>
      <c r="BC146" s="31">
        <f t="shared" si="55"/>
        <v>2</v>
      </c>
      <c r="BD146" s="31">
        <f t="shared" si="55"/>
        <v>2</v>
      </c>
      <c r="BE146" s="31">
        <f t="shared" si="55"/>
        <v>0</v>
      </c>
      <c r="BF146" s="31">
        <f t="shared" si="55"/>
        <v>2</v>
      </c>
      <c r="BG146" s="31">
        <f t="shared" si="55"/>
        <v>2</v>
      </c>
      <c r="BH146" s="31">
        <f t="shared" si="55"/>
        <v>4</v>
      </c>
      <c r="BI146" s="31">
        <f t="shared" si="55"/>
        <v>0</v>
      </c>
      <c r="BJ146" s="31">
        <f t="shared" si="55"/>
        <v>2</v>
      </c>
      <c r="BK146" s="31">
        <f t="shared" si="55"/>
        <v>0</v>
      </c>
      <c r="BL146" s="31">
        <f t="shared" si="55"/>
        <v>1</v>
      </c>
      <c r="BM146" s="31">
        <f t="shared" si="55"/>
        <v>0</v>
      </c>
      <c r="BN146" s="31">
        <f t="shared" si="55"/>
        <v>1</v>
      </c>
      <c r="BO146" s="31">
        <f t="shared" si="55"/>
        <v>1</v>
      </c>
      <c r="BP146" s="31">
        <f t="shared" si="55"/>
        <v>0</v>
      </c>
      <c r="BQ146" s="31">
        <f t="shared" si="55"/>
        <v>1</v>
      </c>
      <c r="BR146" s="31">
        <f t="shared" si="55"/>
        <v>2</v>
      </c>
      <c r="BS146" s="31">
        <f t="shared" si="55"/>
        <v>3</v>
      </c>
      <c r="BT146" s="31">
        <f t="shared" ref="BT146:EE146" si="56">SUM(BT17:BT21)</f>
        <v>3</v>
      </c>
      <c r="BU146" s="31">
        <f t="shared" si="56"/>
        <v>1</v>
      </c>
      <c r="BV146" s="31">
        <f t="shared" si="56"/>
        <v>0</v>
      </c>
      <c r="BW146" s="31">
        <f t="shared" si="56"/>
        <v>2</v>
      </c>
      <c r="BX146" s="31">
        <f t="shared" si="56"/>
        <v>4</v>
      </c>
      <c r="BY146" s="31">
        <f t="shared" si="56"/>
        <v>2</v>
      </c>
      <c r="BZ146" s="31">
        <f t="shared" si="56"/>
        <v>1</v>
      </c>
      <c r="CA146" s="31">
        <f t="shared" si="56"/>
        <v>3</v>
      </c>
      <c r="CB146" s="31">
        <f t="shared" si="56"/>
        <v>3</v>
      </c>
      <c r="CC146" s="31">
        <f t="shared" si="56"/>
        <v>3</v>
      </c>
      <c r="CD146" s="31">
        <f t="shared" si="56"/>
        <v>2</v>
      </c>
      <c r="CE146" s="31">
        <f t="shared" si="56"/>
        <v>1</v>
      </c>
      <c r="CF146" s="31">
        <f t="shared" si="56"/>
        <v>1</v>
      </c>
      <c r="CG146" s="31">
        <f t="shared" si="56"/>
        <v>0</v>
      </c>
      <c r="CH146" s="31">
        <f t="shared" si="56"/>
        <v>1</v>
      </c>
      <c r="CI146" s="31">
        <f t="shared" si="56"/>
        <v>1</v>
      </c>
      <c r="CJ146" s="31">
        <f t="shared" si="56"/>
        <v>1</v>
      </c>
      <c r="CK146" s="31">
        <f t="shared" si="56"/>
        <v>2</v>
      </c>
      <c r="CL146" s="31">
        <f t="shared" si="56"/>
        <v>1</v>
      </c>
      <c r="CM146" s="31">
        <f t="shared" si="56"/>
        <v>0</v>
      </c>
      <c r="CN146" s="31">
        <f t="shared" si="56"/>
        <v>5</v>
      </c>
      <c r="CO146" s="31">
        <f t="shared" si="56"/>
        <v>0</v>
      </c>
      <c r="CP146" s="31">
        <f t="shared" si="56"/>
        <v>1</v>
      </c>
      <c r="CQ146" s="31">
        <f t="shared" si="56"/>
        <v>4</v>
      </c>
      <c r="CR146" s="31">
        <f t="shared" si="56"/>
        <v>3</v>
      </c>
      <c r="CS146" s="31">
        <f t="shared" si="56"/>
        <v>1</v>
      </c>
      <c r="CT146" s="31">
        <f t="shared" si="56"/>
        <v>0</v>
      </c>
      <c r="CU146" s="31">
        <f t="shared" si="56"/>
        <v>0</v>
      </c>
      <c r="CV146" s="31">
        <f t="shared" si="56"/>
        <v>0</v>
      </c>
      <c r="CW146" s="31">
        <f t="shared" si="56"/>
        <v>3</v>
      </c>
      <c r="CX146" s="31">
        <f t="shared" si="56"/>
        <v>3</v>
      </c>
      <c r="CY146" s="31">
        <f t="shared" si="56"/>
        <v>2</v>
      </c>
      <c r="CZ146" s="31">
        <f t="shared" si="56"/>
        <v>1</v>
      </c>
      <c r="DA146" s="31">
        <f t="shared" si="56"/>
        <v>1</v>
      </c>
      <c r="DB146" s="31">
        <f t="shared" si="56"/>
        <v>0</v>
      </c>
      <c r="DC146" s="31">
        <f t="shared" si="56"/>
        <v>3</v>
      </c>
      <c r="DD146" s="31">
        <f t="shared" si="56"/>
        <v>1</v>
      </c>
      <c r="DE146" s="31">
        <f t="shared" si="56"/>
        <v>1</v>
      </c>
      <c r="DF146" s="31">
        <f t="shared" si="56"/>
        <v>2</v>
      </c>
      <c r="DG146" s="31">
        <f t="shared" si="56"/>
        <v>1</v>
      </c>
      <c r="DH146" s="31">
        <f t="shared" si="56"/>
        <v>0</v>
      </c>
      <c r="DI146" s="31">
        <f t="shared" si="56"/>
        <v>1</v>
      </c>
      <c r="DJ146" s="31">
        <f t="shared" si="56"/>
        <v>0</v>
      </c>
      <c r="DK146" s="31">
        <f t="shared" si="56"/>
        <v>1</v>
      </c>
      <c r="DL146" s="31">
        <f t="shared" si="56"/>
        <v>2</v>
      </c>
      <c r="DM146" s="31">
        <f t="shared" si="56"/>
        <v>0</v>
      </c>
      <c r="DN146" s="31">
        <f t="shared" si="56"/>
        <v>7</v>
      </c>
      <c r="DO146" s="31">
        <f t="shared" si="56"/>
        <v>1</v>
      </c>
      <c r="DP146" s="31">
        <f t="shared" si="56"/>
        <v>0</v>
      </c>
      <c r="DQ146" s="31">
        <f t="shared" si="56"/>
        <v>0</v>
      </c>
      <c r="DR146" s="31">
        <f t="shared" si="56"/>
        <v>0</v>
      </c>
      <c r="DS146" s="31">
        <f t="shared" si="56"/>
        <v>2</v>
      </c>
      <c r="DT146" s="31">
        <f t="shared" si="56"/>
        <v>2</v>
      </c>
      <c r="DU146" s="31">
        <f t="shared" si="56"/>
        <v>2</v>
      </c>
      <c r="DV146" s="31">
        <f t="shared" si="56"/>
        <v>2</v>
      </c>
      <c r="DW146" s="31">
        <f t="shared" si="56"/>
        <v>2</v>
      </c>
      <c r="DX146" s="31">
        <f t="shared" si="56"/>
        <v>1</v>
      </c>
      <c r="DY146" s="31">
        <f t="shared" si="56"/>
        <v>0</v>
      </c>
      <c r="DZ146" s="31">
        <f t="shared" si="56"/>
        <v>2</v>
      </c>
      <c r="EA146" s="31">
        <f t="shared" si="56"/>
        <v>0</v>
      </c>
      <c r="EB146" s="31">
        <f t="shared" si="56"/>
        <v>0</v>
      </c>
      <c r="EC146" s="31">
        <f t="shared" si="56"/>
        <v>0</v>
      </c>
      <c r="ED146" s="31">
        <f t="shared" si="56"/>
        <v>1</v>
      </c>
      <c r="EE146" s="31">
        <f t="shared" si="56"/>
        <v>0</v>
      </c>
      <c r="EF146" s="31">
        <f t="shared" ref="EF146:GQ146" si="57">SUM(EF17:EF21)</f>
        <v>0</v>
      </c>
      <c r="EG146" s="31">
        <f t="shared" si="57"/>
        <v>0</v>
      </c>
      <c r="EH146" s="31">
        <f t="shared" si="57"/>
        <v>2</v>
      </c>
      <c r="EI146" s="31">
        <f t="shared" si="57"/>
        <v>1</v>
      </c>
      <c r="EJ146" s="31">
        <f t="shared" si="57"/>
        <v>0</v>
      </c>
      <c r="EK146" s="31">
        <f t="shared" si="57"/>
        <v>0</v>
      </c>
      <c r="EL146" s="31">
        <f t="shared" si="57"/>
        <v>0</v>
      </c>
      <c r="EM146" s="31">
        <f t="shared" si="57"/>
        <v>0</v>
      </c>
      <c r="EN146" s="31">
        <f t="shared" si="57"/>
        <v>0</v>
      </c>
      <c r="EO146" s="31">
        <f t="shared" si="57"/>
        <v>0</v>
      </c>
      <c r="EP146" s="31">
        <f t="shared" si="57"/>
        <v>0</v>
      </c>
      <c r="EQ146" s="31">
        <f t="shared" si="57"/>
        <v>1</v>
      </c>
      <c r="ER146" s="31">
        <f t="shared" si="57"/>
        <v>0</v>
      </c>
      <c r="ES146" s="31">
        <f t="shared" si="57"/>
        <v>0</v>
      </c>
      <c r="ET146" s="31">
        <f t="shared" si="57"/>
        <v>0</v>
      </c>
      <c r="EU146" s="31">
        <f t="shared" si="57"/>
        <v>0</v>
      </c>
      <c r="EV146" s="31">
        <f t="shared" si="57"/>
        <v>0</v>
      </c>
      <c r="EW146" s="31">
        <f t="shared" si="57"/>
        <v>0</v>
      </c>
      <c r="EX146" s="31">
        <f t="shared" si="57"/>
        <v>1</v>
      </c>
      <c r="EY146" s="31">
        <f t="shared" si="57"/>
        <v>0</v>
      </c>
      <c r="EZ146" s="31">
        <f t="shared" si="57"/>
        <v>0</v>
      </c>
      <c r="FA146" s="31">
        <f t="shared" si="57"/>
        <v>0</v>
      </c>
      <c r="FB146" s="31">
        <f t="shared" si="57"/>
        <v>0</v>
      </c>
      <c r="FC146" s="31">
        <f t="shared" si="57"/>
        <v>0</v>
      </c>
      <c r="FD146" s="31">
        <f t="shared" si="57"/>
        <v>0</v>
      </c>
      <c r="FE146" s="31">
        <f t="shared" si="57"/>
        <v>0</v>
      </c>
      <c r="FF146" s="31">
        <f t="shared" si="57"/>
        <v>0</v>
      </c>
      <c r="FG146" s="31">
        <f t="shared" si="57"/>
        <v>0</v>
      </c>
      <c r="FH146" s="31">
        <f t="shared" si="57"/>
        <v>1</v>
      </c>
      <c r="FI146" s="31">
        <f t="shared" si="57"/>
        <v>0</v>
      </c>
      <c r="FJ146" s="31">
        <f t="shared" si="57"/>
        <v>0</v>
      </c>
      <c r="FK146" s="31">
        <f t="shared" si="57"/>
        <v>0</v>
      </c>
      <c r="FL146" s="31">
        <f t="shared" si="57"/>
        <v>0</v>
      </c>
      <c r="FM146" s="31">
        <f t="shared" si="57"/>
        <v>0</v>
      </c>
      <c r="FN146" s="31">
        <f t="shared" si="57"/>
        <v>0</v>
      </c>
      <c r="FO146" s="31">
        <f t="shared" si="57"/>
        <v>0</v>
      </c>
      <c r="FP146" s="31">
        <f t="shared" si="57"/>
        <v>0</v>
      </c>
      <c r="FQ146" s="31">
        <f t="shared" si="57"/>
        <v>1</v>
      </c>
      <c r="FR146" s="31">
        <f t="shared" si="57"/>
        <v>0</v>
      </c>
      <c r="FS146" s="31">
        <f t="shared" si="57"/>
        <v>1</v>
      </c>
      <c r="FT146" s="31">
        <f t="shared" si="57"/>
        <v>0</v>
      </c>
      <c r="FU146" s="31">
        <f t="shared" si="57"/>
        <v>0</v>
      </c>
      <c r="FV146" s="31">
        <f t="shared" si="57"/>
        <v>0</v>
      </c>
      <c r="FW146" s="31">
        <f t="shared" si="57"/>
        <v>0</v>
      </c>
      <c r="FX146" s="31">
        <f t="shared" si="57"/>
        <v>0</v>
      </c>
      <c r="FY146" s="31">
        <f t="shared" si="57"/>
        <v>0</v>
      </c>
      <c r="FZ146" s="31">
        <f t="shared" si="57"/>
        <v>0</v>
      </c>
      <c r="GA146" s="31">
        <f t="shared" si="57"/>
        <v>0</v>
      </c>
      <c r="GB146" s="31">
        <f t="shared" si="57"/>
        <v>0</v>
      </c>
      <c r="GC146" s="31">
        <f t="shared" si="57"/>
        <v>0</v>
      </c>
      <c r="GD146" s="31">
        <f t="shared" si="57"/>
        <v>0</v>
      </c>
      <c r="GE146" s="31">
        <f t="shared" si="57"/>
        <v>0</v>
      </c>
      <c r="GF146" s="31">
        <f t="shared" si="57"/>
        <v>0</v>
      </c>
      <c r="GG146" s="31">
        <f t="shared" si="57"/>
        <v>0</v>
      </c>
      <c r="GH146" s="31">
        <f t="shared" si="57"/>
        <v>0</v>
      </c>
      <c r="GI146" s="31">
        <f t="shared" si="57"/>
        <v>0</v>
      </c>
      <c r="GJ146" s="31">
        <f t="shared" si="57"/>
        <v>0</v>
      </c>
      <c r="GK146" s="31">
        <f t="shared" si="57"/>
        <v>0</v>
      </c>
      <c r="GL146" s="31">
        <f t="shared" si="57"/>
        <v>0</v>
      </c>
      <c r="GM146" s="31">
        <f t="shared" si="57"/>
        <v>0</v>
      </c>
      <c r="GN146" s="31">
        <f t="shared" si="57"/>
        <v>0</v>
      </c>
      <c r="GO146" s="31">
        <f t="shared" si="57"/>
        <v>0</v>
      </c>
      <c r="GP146" s="31">
        <f t="shared" si="57"/>
        <v>0</v>
      </c>
      <c r="GQ146" s="31">
        <f t="shared" si="57"/>
        <v>0</v>
      </c>
      <c r="GR146" s="31">
        <f t="shared" ref="GR146:ID146" si="58">SUM(GR17:GR21)</f>
        <v>0</v>
      </c>
      <c r="GS146" s="31">
        <f t="shared" si="58"/>
        <v>0</v>
      </c>
      <c r="GT146" s="31">
        <f t="shared" si="58"/>
        <v>0</v>
      </c>
      <c r="GU146" s="31">
        <f t="shared" si="58"/>
        <v>0</v>
      </c>
      <c r="GV146" s="31">
        <f t="shared" si="58"/>
        <v>0</v>
      </c>
      <c r="GW146" s="31">
        <f t="shared" si="58"/>
        <v>0</v>
      </c>
      <c r="GX146" s="31">
        <f t="shared" si="58"/>
        <v>0</v>
      </c>
      <c r="GY146" s="31">
        <f t="shared" si="58"/>
        <v>0</v>
      </c>
      <c r="GZ146" s="31">
        <f t="shared" si="58"/>
        <v>0</v>
      </c>
      <c r="HA146" s="31">
        <f t="shared" si="58"/>
        <v>0</v>
      </c>
      <c r="HB146" s="31">
        <f t="shared" si="58"/>
        <v>0</v>
      </c>
      <c r="HC146" s="31">
        <f t="shared" si="58"/>
        <v>0</v>
      </c>
      <c r="HD146" s="31">
        <f t="shared" si="58"/>
        <v>0</v>
      </c>
      <c r="HE146" s="31">
        <f t="shared" si="58"/>
        <v>0</v>
      </c>
      <c r="HF146" s="31">
        <f t="shared" si="58"/>
        <v>1</v>
      </c>
      <c r="HG146" s="31">
        <f t="shared" si="58"/>
        <v>1</v>
      </c>
      <c r="HH146" s="31">
        <f t="shared" si="58"/>
        <v>0</v>
      </c>
      <c r="HI146" s="31">
        <f t="shared" si="58"/>
        <v>0</v>
      </c>
      <c r="HJ146" s="31">
        <f t="shared" si="58"/>
        <v>0</v>
      </c>
      <c r="HK146" s="31">
        <f t="shared" si="58"/>
        <v>0</v>
      </c>
      <c r="HL146" s="31">
        <f t="shared" si="58"/>
        <v>0</v>
      </c>
      <c r="HM146" s="31">
        <f t="shared" si="58"/>
        <v>0</v>
      </c>
      <c r="HN146" s="31">
        <f t="shared" si="58"/>
        <v>0</v>
      </c>
      <c r="HO146" s="31">
        <f t="shared" si="58"/>
        <v>0</v>
      </c>
      <c r="HP146" s="31">
        <f t="shared" si="58"/>
        <v>0</v>
      </c>
      <c r="HQ146" s="31">
        <f t="shared" si="58"/>
        <v>0</v>
      </c>
      <c r="HR146" s="31">
        <f t="shared" si="58"/>
        <v>0</v>
      </c>
      <c r="HS146" s="31">
        <f t="shared" si="58"/>
        <v>0</v>
      </c>
      <c r="HT146" s="31">
        <f t="shared" si="58"/>
        <v>0</v>
      </c>
      <c r="HU146" s="31">
        <f t="shared" si="58"/>
        <v>0</v>
      </c>
      <c r="HV146" s="31">
        <f t="shared" si="58"/>
        <v>0</v>
      </c>
      <c r="HW146" s="31">
        <f t="shared" si="58"/>
        <v>0</v>
      </c>
      <c r="HX146" s="31">
        <f t="shared" si="58"/>
        <v>0</v>
      </c>
      <c r="HY146" s="31">
        <f t="shared" si="58"/>
        <v>0</v>
      </c>
      <c r="HZ146" s="31">
        <f t="shared" si="58"/>
        <v>0</v>
      </c>
      <c r="IA146" s="31">
        <f t="shared" si="58"/>
        <v>0</v>
      </c>
      <c r="IB146" s="31">
        <f t="shared" si="58"/>
        <v>0</v>
      </c>
      <c r="IC146" s="31">
        <f t="shared" si="58"/>
        <v>0</v>
      </c>
      <c r="ID146" s="31">
        <f t="shared" si="58"/>
        <v>0</v>
      </c>
      <c r="IE146" s="31">
        <f t="shared" ref="IE146:IN146" si="59">SUM(IE17:IE21)</f>
        <v>0</v>
      </c>
      <c r="IF146" s="31">
        <f t="shared" si="59"/>
        <v>0</v>
      </c>
      <c r="IG146" s="31">
        <f t="shared" si="59"/>
        <v>0</v>
      </c>
      <c r="IH146" s="31">
        <f t="shared" si="59"/>
        <v>0</v>
      </c>
      <c r="II146" s="31">
        <f t="shared" si="59"/>
        <v>0</v>
      </c>
      <c r="IJ146" s="31">
        <f t="shared" si="59"/>
        <v>0</v>
      </c>
      <c r="IK146" s="31">
        <f t="shared" si="59"/>
        <v>0</v>
      </c>
      <c r="IL146" s="31">
        <f t="shared" si="59"/>
        <v>0</v>
      </c>
      <c r="IM146" s="31">
        <f t="shared" si="59"/>
        <v>0</v>
      </c>
      <c r="IN146" s="31">
        <f t="shared" si="59"/>
        <v>0</v>
      </c>
      <c r="IO146" s="31">
        <f t="shared" ref="IO146:IR146" si="60">SUM(IO17:IO21)</f>
        <v>0</v>
      </c>
      <c r="IP146" s="31">
        <f t="shared" si="60"/>
        <v>0</v>
      </c>
      <c r="IQ146" s="31">
        <f t="shared" si="60"/>
        <v>0</v>
      </c>
      <c r="IR146" s="31">
        <f t="shared" si="60"/>
        <v>0</v>
      </c>
      <c r="IS146" s="31">
        <f t="shared" ref="IS146:IU146" si="61">SUM(IS17:IS21)</f>
        <v>0</v>
      </c>
      <c r="IT146" s="31">
        <f t="shared" si="61"/>
        <v>0</v>
      </c>
      <c r="IU146" s="31">
        <f t="shared" si="61"/>
        <v>0</v>
      </c>
      <c r="IV146" s="31">
        <f t="shared" ref="IV146:IW146" si="62">SUM(IV17:IV21)</f>
        <v>0</v>
      </c>
      <c r="IW146" s="31">
        <f t="shared" si="62"/>
        <v>0</v>
      </c>
    </row>
    <row r="147" spans="1:257" x14ac:dyDescent="0.2">
      <c r="D147" s="31" t="s">
        <v>1503</v>
      </c>
      <c r="E147" s="31">
        <f>SUM(E23:E30)</f>
        <v>179</v>
      </c>
      <c r="F147" s="31">
        <f>SUM(F23:F30)</f>
        <v>179</v>
      </c>
      <c r="G147" s="31">
        <f>SUM(G22:G34)</f>
        <v>0</v>
      </c>
      <c r="H147" s="31">
        <f t="shared" ref="H147:BS147" si="63">SUM(H22:H34)</f>
        <v>0</v>
      </c>
      <c r="I147" s="31">
        <f t="shared" si="63"/>
        <v>0</v>
      </c>
      <c r="J147" s="31">
        <f t="shared" si="63"/>
        <v>0</v>
      </c>
      <c r="K147" s="31">
        <f t="shared" si="63"/>
        <v>0</v>
      </c>
      <c r="L147" s="31">
        <f t="shared" si="63"/>
        <v>0</v>
      </c>
      <c r="M147" s="31">
        <f t="shared" si="63"/>
        <v>0</v>
      </c>
      <c r="N147" s="31">
        <f t="shared" si="63"/>
        <v>0</v>
      </c>
      <c r="O147" s="31">
        <f t="shared" si="63"/>
        <v>0</v>
      </c>
      <c r="P147" s="31">
        <f t="shared" si="63"/>
        <v>0</v>
      </c>
      <c r="Q147" s="31">
        <f t="shared" si="63"/>
        <v>0</v>
      </c>
      <c r="R147" s="31">
        <f t="shared" si="63"/>
        <v>0</v>
      </c>
      <c r="S147" s="31">
        <f t="shared" si="63"/>
        <v>0</v>
      </c>
      <c r="T147" s="31">
        <f t="shared" si="63"/>
        <v>0</v>
      </c>
      <c r="U147" s="31">
        <f t="shared" si="63"/>
        <v>0</v>
      </c>
      <c r="V147" s="31">
        <f t="shared" si="63"/>
        <v>0</v>
      </c>
      <c r="W147" s="31">
        <f t="shared" si="63"/>
        <v>0</v>
      </c>
      <c r="X147" s="31">
        <f t="shared" si="63"/>
        <v>0</v>
      </c>
      <c r="Y147" s="31">
        <f t="shared" si="63"/>
        <v>0</v>
      </c>
      <c r="Z147" s="31">
        <f t="shared" si="63"/>
        <v>0</v>
      </c>
      <c r="AA147" s="31">
        <f t="shared" si="63"/>
        <v>1</v>
      </c>
      <c r="AB147" s="31">
        <f t="shared" si="63"/>
        <v>2</v>
      </c>
      <c r="AC147" s="31">
        <f t="shared" si="63"/>
        <v>1</v>
      </c>
      <c r="AD147" s="31">
        <f t="shared" si="63"/>
        <v>1</v>
      </c>
      <c r="AE147" s="31">
        <f t="shared" si="63"/>
        <v>1</v>
      </c>
      <c r="AF147" s="31">
        <f t="shared" si="63"/>
        <v>1</v>
      </c>
      <c r="AG147" s="31">
        <f t="shared" si="63"/>
        <v>2</v>
      </c>
      <c r="AH147" s="31">
        <f t="shared" si="63"/>
        <v>1</v>
      </c>
      <c r="AI147" s="31">
        <f t="shared" si="63"/>
        <v>2</v>
      </c>
      <c r="AJ147" s="31">
        <f t="shared" si="63"/>
        <v>2</v>
      </c>
      <c r="AK147" s="31">
        <f t="shared" si="63"/>
        <v>1</v>
      </c>
      <c r="AL147" s="31">
        <f t="shared" si="63"/>
        <v>3</v>
      </c>
      <c r="AM147" s="31">
        <f t="shared" si="63"/>
        <v>2</v>
      </c>
      <c r="AN147" s="31">
        <f t="shared" si="63"/>
        <v>2</v>
      </c>
      <c r="AO147" s="31">
        <f t="shared" si="63"/>
        <v>2</v>
      </c>
      <c r="AP147" s="31">
        <f t="shared" si="63"/>
        <v>1</v>
      </c>
      <c r="AQ147" s="31">
        <f t="shared" si="63"/>
        <v>3</v>
      </c>
      <c r="AR147" s="31">
        <f t="shared" si="63"/>
        <v>2</v>
      </c>
      <c r="AS147" s="31">
        <f t="shared" si="63"/>
        <v>2</v>
      </c>
      <c r="AT147" s="31">
        <f t="shared" si="63"/>
        <v>3</v>
      </c>
      <c r="AU147" s="31">
        <f t="shared" si="63"/>
        <v>5</v>
      </c>
      <c r="AV147" s="31">
        <f t="shared" si="63"/>
        <v>4</v>
      </c>
      <c r="AW147" s="31">
        <f t="shared" si="63"/>
        <v>8</v>
      </c>
      <c r="AX147" s="31">
        <f t="shared" si="63"/>
        <v>7</v>
      </c>
      <c r="AY147" s="31">
        <f t="shared" si="63"/>
        <v>8</v>
      </c>
      <c r="AZ147" s="31">
        <f t="shared" si="63"/>
        <v>4</v>
      </c>
      <c r="BA147" s="31">
        <f t="shared" si="63"/>
        <v>3</v>
      </c>
      <c r="BB147" s="31">
        <f t="shared" si="63"/>
        <v>1</v>
      </c>
      <c r="BC147" s="31">
        <f t="shared" si="63"/>
        <v>2</v>
      </c>
      <c r="BD147" s="31">
        <f t="shared" si="63"/>
        <v>3</v>
      </c>
      <c r="BE147" s="31">
        <f t="shared" si="63"/>
        <v>3</v>
      </c>
      <c r="BF147" s="31">
        <f t="shared" si="63"/>
        <v>2</v>
      </c>
      <c r="BG147" s="31">
        <f t="shared" si="63"/>
        <v>4</v>
      </c>
      <c r="BH147" s="31">
        <f t="shared" si="63"/>
        <v>2</v>
      </c>
      <c r="BI147" s="31">
        <f t="shared" si="63"/>
        <v>1</v>
      </c>
      <c r="BJ147" s="31">
        <f t="shared" si="63"/>
        <v>2</v>
      </c>
      <c r="BK147" s="31">
        <f t="shared" si="63"/>
        <v>4</v>
      </c>
      <c r="BL147" s="31">
        <f t="shared" si="63"/>
        <v>2</v>
      </c>
      <c r="BM147" s="31">
        <f t="shared" si="63"/>
        <v>3</v>
      </c>
      <c r="BN147" s="31">
        <f t="shared" si="63"/>
        <v>2</v>
      </c>
      <c r="BO147" s="31">
        <f t="shared" si="63"/>
        <v>1</v>
      </c>
      <c r="BP147" s="31">
        <f t="shared" si="63"/>
        <v>1</v>
      </c>
      <c r="BQ147" s="31">
        <f t="shared" si="63"/>
        <v>2</v>
      </c>
      <c r="BR147" s="31">
        <f t="shared" si="63"/>
        <v>0</v>
      </c>
      <c r="BS147" s="31">
        <f t="shared" si="63"/>
        <v>1</v>
      </c>
      <c r="BT147" s="31">
        <f t="shared" ref="BT147:EE147" si="64">SUM(BT22:BT34)</f>
        <v>1</v>
      </c>
      <c r="BU147" s="31">
        <f t="shared" si="64"/>
        <v>2</v>
      </c>
      <c r="BV147" s="31">
        <f t="shared" si="64"/>
        <v>2</v>
      </c>
      <c r="BW147" s="31">
        <f t="shared" si="64"/>
        <v>2</v>
      </c>
      <c r="BX147" s="31">
        <f t="shared" si="64"/>
        <v>2</v>
      </c>
      <c r="BY147" s="31">
        <f t="shared" si="64"/>
        <v>2</v>
      </c>
      <c r="BZ147" s="31">
        <f t="shared" si="64"/>
        <v>3</v>
      </c>
      <c r="CA147" s="31">
        <f t="shared" si="64"/>
        <v>5</v>
      </c>
      <c r="CB147" s="31">
        <f t="shared" si="64"/>
        <v>2</v>
      </c>
      <c r="CC147" s="31">
        <f t="shared" si="64"/>
        <v>2</v>
      </c>
      <c r="CD147" s="31">
        <f t="shared" si="64"/>
        <v>3</v>
      </c>
      <c r="CE147" s="31">
        <f t="shared" si="64"/>
        <v>1</v>
      </c>
      <c r="CF147" s="31">
        <f t="shared" si="64"/>
        <v>3</v>
      </c>
      <c r="CG147" s="31">
        <f t="shared" si="64"/>
        <v>2</v>
      </c>
      <c r="CH147" s="31">
        <f t="shared" si="64"/>
        <v>1</v>
      </c>
      <c r="CI147" s="31">
        <f t="shared" si="64"/>
        <v>1</v>
      </c>
      <c r="CJ147" s="31">
        <f t="shared" si="64"/>
        <v>0</v>
      </c>
      <c r="CK147" s="31">
        <f t="shared" si="64"/>
        <v>1</v>
      </c>
      <c r="CL147" s="31">
        <f t="shared" si="64"/>
        <v>3</v>
      </c>
      <c r="CM147" s="31">
        <f t="shared" si="64"/>
        <v>6</v>
      </c>
      <c r="CN147" s="31">
        <f t="shared" si="64"/>
        <v>3</v>
      </c>
      <c r="CO147" s="31">
        <f t="shared" si="64"/>
        <v>1</v>
      </c>
      <c r="CP147" s="31">
        <f t="shared" si="64"/>
        <v>0</v>
      </c>
      <c r="CQ147" s="31">
        <f t="shared" si="64"/>
        <v>7</v>
      </c>
      <c r="CR147" s="31">
        <f t="shared" si="64"/>
        <v>2</v>
      </c>
      <c r="CS147" s="31">
        <f t="shared" si="64"/>
        <v>1</v>
      </c>
      <c r="CT147" s="31">
        <f t="shared" si="64"/>
        <v>1</v>
      </c>
      <c r="CU147" s="31">
        <f t="shared" si="64"/>
        <v>1</v>
      </c>
      <c r="CV147" s="31">
        <f t="shared" si="64"/>
        <v>2</v>
      </c>
      <c r="CW147" s="31">
        <f t="shared" si="64"/>
        <v>2</v>
      </c>
      <c r="CX147" s="31">
        <f t="shared" si="64"/>
        <v>0</v>
      </c>
      <c r="CY147" s="31">
        <f t="shared" si="64"/>
        <v>0</v>
      </c>
      <c r="CZ147" s="31">
        <f t="shared" si="64"/>
        <v>0</v>
      </c>
      <c r="DA147" s="31">
        <f t="shared" si="64"/>
        <v>1</v>
      </c>
      <c r="DB147" s="31">
        <f t="shared" si="64"/>
        <v>0</v>
      </c>
      <c r="DC147" s="31">
        <f t="shared" si="64"/>
        <v>0</v>
      </c>
      <c r="DD147" s="31">
        <f t="shared" si="64"/>
        <v>1</v>
      </c>
      <c r="DE147" s="31">
        <f t="shared" si="64"/>
        <v>0</v>
      </c>
      <c r="DF147" s="31">
        <f t="shared" si="64"/>
        <v>0</v>
      </c>
      <c r="DG147" s="31">
        <f t="shared" si="64"/>
        <v>0</v>
      </c>
      <c r="DH147" s="31">
        <f t="shared" si="64"/>
        <v>0</v>
      </c>
      <c r="DI147" s="31">
        <f t="shared" si="64"/>
        <v>0</v>
      </c>
      <c r="DJ147" s="31">
        <f t="shared" si="64"/>
        <v>0</v>
      </c>
      <c r="DK147" s="31">
        <f t="shared" si="64"/>
        <v>0</v>
      </c>
      <c r="DL147" s="31">
        <f t="shared" si="64"/>
        <v>0</v>
      </c>
      <c r="DM147" s="31">
        <f t="shared" si="64"/>
        <v>0</v>
      </c>
      <c r="DN147" s="31">
        <f t="shared" si="64"/>
        <v>2</v>
      </c>
      <c r="DO147" s="31">
        <f t="shared" si="64"/>
        <v>2</v>
      </c>
      <c r="DP147" s="31">
        <f t="shared" si="64"/>
        <v>0</v>
      </c>
      <c r="DQ147" s="31">
        <f t="shared" si="64"/>
        <v>0</v>
      </c>
      <c r="DR147" s="31">
        <f t="shared" si="64"/>
        <v>0</v>
      </c>
      <c r="DS147" s="31">
        <f t="shared" si="64"/>
        <v>1</v>
      </c>
      <c r="DT147" s="31">
        <f t="shared" si="64"/>
        <v>0</v>
      </c>
      <c r="DU147" s="31">
        <f t="shared" si="64"/>
        <v>2</v>
      </c>
      <c r="DV147" s="31">
        <f t="shared" si="64"/>
        <v>2</v>
      </c>
      <c r="DW147" s="31">
        <f t="shared" si="64"/>
        <v>2</v>
      </c>
      <c r="DX147" s="31">
        <f t="shared" si="64"/>
        <v>1</v>
      </c>
      <c r="DY147" s="31">
        <f t="shared" si="64"/>
        <v>0</v>
      </c>
      <c r="DZ147" s="31">
        <f t="shared" si="64"/>
        <v>1</v>
      </c>
      <c r="EA147" s="31">
        <f t="shared" si="64"/>
        <v>0</v>
      </c>
      <c r="EB147" s="31">
        <f t="shared" si="64"/>
        <v>0</v>
      </c>
      <c r="EC147" s="31">
        <f t="shared" si="64"/>
        <v>0</v>
      </c>
      <c r="ED147" s="31">
        <f t="shared" si="64"/>
        <v>0</v>
      </c>
      <c r="EE147" s="31">
        <f t="shared" si="64"/>
        <v>0</v>
      </c>
      <c r="EF147" s="31">
        <f t="shared" ref="EF147:GQ147" si="65">SUM(EF22:EF34)</f>
        <v>0</v>
      </c>
      <c r="EG147" s="31">
        <f t="shared" si="65"/>
        <v>1</v>
      </c>
      <c r="EH147" s="31">
        <f t="shared" si="65"/>
        <v>1</v>
      </c>
      <c r="EI147" s="31">
        <f t="shared" si="65"/>
        <v>0</v>
      </c>
      <c r="EJ147" s="31">
        <f t="shared" si="65"/>
        <v>0</v>
      </c>
      <c r="EK147" s="31">
        <f t="shared" si="65"/>
        <v>0</v>
      </c>
      <c r="EL147" s="31">
        <f t="shared" si="65"/>
        <v>0</v>
      </c>
      <c r="EM147" s="31">
        <f t="shared" si="65"/>
        <v>0</v>
      </c>
      <c r="EN147" s="31">
        <f t="shared" si="65"/>
        <v>0</v>
      </c>
      <c r="EO147" s="31">
        <f t="shared" si="65"/>
        <v>0</v>
      </c>
      <c r="EP147" s="31">
        <f t="shared" si="65"/>
        <v>0</v>
      </c>
      <c r="EQ147" s="31">
        <f t="shared" si="65"/>
        <v>0</v>
      </c>
      <c r="ER147" s="31">
        <f t="shared" si="65"/>
        <v>0</v>
      </c>
      <c r="ES147" s="31">
        <f t="shared" si="65"/>
        <v>0</v>
      </c>
      <c r="ET147" s="31">
        <f t="shared" si="65"/>
        <v>0</v>
      </c>
      <c r="EU147" s="31">
        <f t="shared" si="65"/>
        <v>0</v>
      </c>
      <c r="EV147" s="31">
        <f t="shared" si="65"/>
        <v>0</v>
      </c>
      <c r="EW147" s="31">
        <f t="shared" si="65"/>
        <v>0</v>
      </c>
      <c r="EX147" s="31">
        <f t="shared" si="65"/>
        <v>0</v>
      </c>
      <c r="EY147" s="31">
        <f t="shared" si="65"/>
        <v>0</v>
      </c>
      <c r="EZ147" s="31">
        <f t="shared" si="65"/>
        <v>0</v>
      </c>
      <c r="FA147" s="31">
        <f t="shared" si="65"/>
        <v>1</v>
      </c>
      <c r="FB147" s="31">
        <f t="shared" si="65"/>
        <v>0</v>
      </c>
      <c r="FC147" s="31">
        <f t="shared" si="65"/>
        <v>0</v>
      </c>
      <c r="FD147" s="31">
        <f t="shared" si="65"/>
        <v>0</v>
      </c>
      <c r="FE147" s="31">
        <f t="shared" si="65"/>
        <v>0</v>
      </c>
      <c r="FF147" s="31">
        <f t="shared" si="65"/>
        <v>0</v>
      </c>
      <c r="FG147" s="31">
        <f t="shared" si="65"/>
        <v>0</v>
      </c>
      <c r="FH147" s="31">
        <f t="shared" si="65"/>
        <v>1</v>
      </c>
      <c r="FI147" s="31">
        <f t="shared" si="65"/>
        <v>0</v>
      </c>
      <c r="FJ147" s="31">
        <f t="shared" si="65"/>
        <v>0</v>
      </c>
      <c r="FK147" s="31">
        <f t="shared" si="65"/>
        <v>0</v>
      </c>
      <c r="FL147" s="31">
        <f t="shared" si="65"/>
        <v>0</v>
      </c>
      <c r="FM147" s="31">
        <f t="shared" si="65"/>
        <v>1</v>
      </c>
      <c r="FN147" s="31">
        <f t="shared" si="65"/>
        <v>0</v>
      </c>
      <c r="FO147" s="31">
        <f t="shared" si="65"/>
        <v>0</v>
      </c>
      <c r="FP147" s="31">
        <f t="shared" si="65"/>
        <v>1</v>
      </c>
      <c r="FQ147" s="31">
        <f t="shared" si="65"/>
        <v>0</v>
      </c>
      <c r="FR147" s="31">
        <f t="shared" si="65"/>
        <v>0</v>
      </c>
      <c r="FS147" s="31">
        <f t="shared" si="65"/>
        <v>0</v>
      </c>
      <c r="FT147" s="31">
        <f t="shared" si="65"/>
        <v>0</v>
      </c>
      <c r="FU147" s="31">
        <f t="shared" si="65"/>
        <v>0</v>
      </c>
      <c r="FV147" s="31">
        <f t="shared" si="65"/>
        <v>0</v>
      </c>
      <c r="FW147" s="31">
        <f t="shared" si="65"/>
        <v>0</v>
      </c>
      <c r="FX147" s="31">
        <f t="shared" si="65"/>
        <v>0</v>
      </c>
      <c r="FY147" s="31">
        <f t="shared" si="65"/>
        <v>0</v>
      </c>
      <c r="FZ147" s="31">
        <f t="shared" si="65"/>
        <v>0</v>
      </c>
      <c r="GA147" s="31">
        <f t="shared" si="65"/>
        <v>0</v>
      </c>
      <c r="GB147" s="31">
        <f t="shared" si="65"/>
        <v>0</v>
      </c>
      <c r="GC147" s="31">
        <f t="shared" si="65"/>
        <v>0</v>
      </c>
      <c r="GD147" s="31">
        <f t="shared" si="65"/>
        <v>0</v>
      </c>
      <c r="GE147" s="31">
        <f t="shared" si="65"/>
        <v>0</v>
      </c>
      <c r="GF147" s="31">
        <f t="shared" si="65"/>
        <v>0</v>
      </c>
      <c r="GG147" s="31">
        <f t="shared" si="65"/>
        <v>0</v>
      </c>
      <c r="GH147" s="31">
        <f t="shared" si="65"/>
        <v>0</v>
      </c>
      <c r="GI147" s="31">
        <f t="shared" si="65"/>
        <v>0</v>
      </c>
      <c r="GJ147" s="31">
        <f t="shared" si="65"/>
        <v>0</v>
      </c>
      <c r="GK147" s="31">
        <f t="shared" si="65"/>
        <v>0</v>
      </c>
      <c r="GL147" s="31">
        <f t="shared" si="65"/>
        <v>0</v>
      </c>
      <c r="GM147" s="31">
        <f t="shared" si="65"/>
        <v>0</v>
      </c>
      <c r="GN147" s="31">
        <f t="shared" si="65"/>
        <v>0</v>
      </c>
      <c r="GO147" s="31">
        <f t="shared" si="65"/>
        <v>0</v>
      </c>
      <c r="GP147" s="31">
        <f t="shared" si="65"/>
        <v>0</v>
      </c>
      <c r="GQ147" s="31">
        <f t="shared" si="65"/>
        <v>1</v>
      </c>
      <c r="GR147" s="31">
        <f>SUM(GR22:GR34)</f>
        <v>0</v>
      </c>
      <c r="GS147" s="31">
        <f>SUM(GS22:GS34)</f>
        <v>0</v>
      </c>
      <c r="GT147" s="31">
        <f t="shared" ref="GT147:ID147" si="66">SUM(GT23:GT34)</f>
        <v>0</v>
      </c>
      <c r="GU147" s="31">
        <f t="shared" si="66"/>
        <v>0</v>
      </c>
      <c r="GV147" s="31">
        <f t="shared" si="66"/>
        <v>0</v>
      </c>
      <c r="GW147" s="31">
        <f t="shared" si="66"/>
        <v>0</v>
      </c>
      <c r="GX147" s="31">
        <f t="shared" si="66"/>
        <v>0</v>
      </c>
      <c r="GY147" s="31">
        <f t="shared" si="66"/>
        <v>0</v>
      </c>
      <c r="GZ147" s="31">
        <f t="shared" si="66"/>
        <v>0</v>
      </c>
      <c r="HA147" s="31">
        <f t="shared" si="66"/>
        <v>0</v>
      </c>
      <c r="HB147" s="31">
        <f t="shared" si="66"/>
        <v>0</v>
      </c>
      <c r="HC147" s="31">
        <f t="shared" si="66"/>
        <v>0</v>
      </c>
      <c r="HD147" s="31">
        <f t="shared" si="66"/>
        <v>0</v>
      </c>
      <c r="HE147" s="31">
        <f t="shared" si="66"/>
        <v>0</v>
      </c>
      <c r="HF147" s="31">
        <f t="shared" si="66"/>
        <v>0</v>
      </c>
      <c r="HG147" s="31">
        <f t="shared" si="66"/>
        <v>1</v>
      </c>
      <c r="HH147" s="31">
        <f t="shared" si="66"/>
        <v>0</v>
      </c>
      <c r="HI147" s="31">
        <f t="shared" si="66"/>
        <v>0</v>
      </c>
      <c r="HJ147" s="31">
        <f t="shared" si="66"/>
        <v>0</v>
      </c>
      <c r="HK147" s="31">
        <f t="shared" si="66"/>
        <v>0</v>
      </c>
      <c r="HL147" s="31">
        <f t="shared" si="66"/>
        <v>0</v>
      </c>
      <c r="HM147" s="31">
        <f t="shared" si="66"/>
        <v>0</v>
      </c>
      <c r="HN147" s="31">
        <f t="shared" si="66"/>
        <v>0</v>
      </c>
      <c r="HO147" s="31">
        <f t="shared" si="66"/>
        <v>0</v>
      </c>
      <c r="HP147" s="31">
        <f t="shared" si="66"/>
        <v>0</v>
      </c>
      <c r="HQ147" s="31">
        <f t="shared" si="66"/>
        <v>0</v>
      </c>
      <c r="HR147" s="31">
        <f t="shared" si="66"/>
        <v>0</v>
      </c>
      <c r="HS147" s="31">
        <f t="shared" si="66"/>
        <v>0</v>
      </c>
      <c r="HT147" s="31">
        <f t="shared" si="66"/>
        <v>0</v>
      </c>
      <c r="HU147" s="31">
        <f t="shared" si="66"/>
        <v>0</v>
      </c>
      <c r="HV147" s="31">
        <f t="shared" si="66"/>
        <v>0</v>
      </c>
      <c r="HW147" s="31">
        <f t="shared" si="66"/>
        <v>1</v>
      </c>
      <c r="HX147" s="31">
        <f t="shared" si="66"/>
        <v>1</v>
      </c>
      <c r="HY147" s="31">
        <f t="shared" si="66"/>
        <v>1</v>
      </c>
      <c r="HZ147" s="31">
        <f t="shared" si="66"/>
        <v>0</v>
      </c>
      <c r="IA147" s="31">
        <f t="shared" si="66"/>
        <v>0</v>
      </c>
      <c r="IB147" s="31">
        <f t="shared" si="66"/>
        <v>0</v>
      </c>
      <c r="IC147" s="31">
        <f t="shared" si="66"/>
        <v>1</v>
      </c>
      <c r="ID147" s="31">
        <f t="shared" si="66"/>
        <v>1</v>
      </c>
      <c r="IE147" s="31">
        <f t="shared" ref="IE147:IN147" si="67">SUM(IE23:IE34)</f>
        <v>0</v>
      </c>
      <c r="IF147" s="31">
        <f t="shared" si="67"/>
        <v>0</v>
      </c>
      <c r="IG147" s="31">
        <f t="shared" si="67"/>
        <v>0</v>
      </c>
      <c r="IH147" s="31">
        <f t="shared" si="67"/>
        <v>0</v>
      </c>
      <c r="II147" s="31">
        <f t="shared" si="67"/>
        <v>0</v>
      </c>
      <c r="IJ147" s="31">
        <f t="shared" si="67"/>
        <v>0</v>
      </c>
      <c r="IK147" s="31">
        <f t="shared" si="67"/>
        <v>0</v>
      </c>
      <c r="IL147" s="31">
        <f t="shared" si="67"/>
        <v>0</v>
      </c>
      <c r="IM147" s="31">
        <f t="shared" si="67"/>
        <v>0</v>
      </c>
      <c r="IN147" s="31">
        <f t="shared" si="67"/>
        <v>0</v>
      </c>
      <c r="IO147" s="31">
        <f t="shared" ref="IO147:IR147" si="68">SUM(IO23:IO34)</f>
        <v>0</v>
      </c>
      <c r="IP147" s="31">
        <f t="shared" si="68"/>
        <v>0</v>
      </c>
      <c r="IQ147" s="31">
        <f t="shared" si="68"/>
        <v>0</v>
      </c>
      <c r="IR147" s="31">
        <f t="shared" si="68"/>
        <v>0</v>
      </c>
      <c r="IS147" s="31">
        <f t="shared" ref="IS147:IU147" si="69">SUM(IS23:IS34)</f>
        <v>0</v>
      </c>
      <c r="IT147" s="31">
        <f t="shared" si="69"/>
        <v>0</v>
      </c>
      <c r="IU147" s="31">
        <f t="shared" si="69"/>
        <v>0</v>
      </c>
      <c r="IV147" s="31">
        <f t="shared" ref="IV147:IW147" si="70">SUM(IV23:IV34)</f>
        <v>0</v>
      </c>
      <c r="IW147" s="31">
        <f t="shared" si="70"/>
        <v>0</v>
      </c>
    </row>
    <row r="148" spans="1:257" x14ac:dyDescent="0.2">
      <c r="D148" s="31" t="s">
        <v>1540</v>
      </c>
      <c r="E148" s="31">
        <f>SUM(E35:E39)</f>
        <v>42</v>
      </c>
      <c r="F148" s="31">
        <f>SUM(F35:F39)</f>
        <v>42</v>
      </c>
      <c r="G148" s="31">
        <f>SUM(G35:G41)</f>
        <v>0</v>
      </c>
      <c r="H148" s="31">
        <f t="shared" ref="H148:BS148" si="71">SUM(H35:H41)</f>
        <v>0</v>
      </c>
      <c r="I148" s="31">
        <f t="shared" si="71"/>
        <v>0</v>
      </c>
      <c r="J148" s="31">
        <f t="shared" si="71"/>
        <v>0</v>
      </c>
      <c r="K148" s="31">
        <f t="shared" si="71"/>
        <v>0</v>
      </c>
      <c r="L148" s="31">
        <f t="shared" si="71"/>
        <v>0</v>
      </c>
      <c r="M148" s="31">
        <f t="shared" si="71"/>
        <v>0</v>
      </c>
      <c r="N148" s="31">
        <f t="shared" si="71"/>
        <v>0</v>
      </c>
      <c r="O148" s="31">
        <f t="shared" si="71"/>
        <v>0</v>
      </c>
      <c r="P148" s="31">
        <f t="shared" si="71"/>
        <v>0</v>
      </c>
      <c r="Q148" s="31">
        <f t="shared" si="71"/>
        <v>0</v>
      </c>
      <c r="R148" s="31">
        <f t="shared" si="71"/>
        <v>0</v>
      </c>
      <c r="S148" s="31">
        <f t="shared" si="71"/>
        <v>0</v>
      </c>
      <c r="T148" s="31">
        <f t="shared" si="71"/>
        <v>0</v>
      </c>
      <c r="U148" s="31">
        <f t="shared" si="71"/>
        <v>0</v>
      </c>
      <c r="V148" s="31">
        <f t="shared" si="71"/>
        <v>0</v>
      </c>
      <c r="W148" s="31">
        <f t="shared" si="71"/>
        <v>0</v>
      </c>
      <c r="X148" s="31">
        <f t="shared" si="71"/>
        <v>0</v>
      </c>
      <c r="Y148" s="31">
        <f t="shared" si="71"/>
        <v>0</v>
      </c>
      <c r="Z148" s="31">
        <f t="shared" si="71"/>
        <v>0</v>
      </c>
      <c r="AA148" s="31">
        <f t="shared" si="71"/>
        <v>0</v>
      </c>
      <c r="AB148" s="31">
        <f t="shared" si="71"/>
        <v>0</v>
      </c>
      <c r="AC148" s="31">
        <f t="shared" si="71"/>
        <v>0</v>
      </c>
      <c r="AD148" s="31">
        <f t="shared" si="71"/>
        <v>0</v>
      </c>
      <c r="AE148" s="31">
        <f t="shared" si="71"/>
        <v>0</v>
      </c>
      <c r="AF148" s="31">
        <f t="shared" si="71"/>
        <v>0</v>
      </c>
      <c r="AG148" s="31">
        <f t="shared" si="71"/>
        <v>0</v>
      </c>
      <c r="AH148" s="31">
        <f t="shared" si="71"/>
        <v>0</v>
      </c>
      <c r="AI148" s="31">
        <f t="shared" si="71"/>
        <v>0</v>
      </c>
      <c r="AJ148" s="31">
        <f t="shared" si="71"/>
        <v>0</v>
      </c>
      <c r="AK148" s="31">
        <f t="shared" si="71"/>
        <v>0</v>
      </c>
      <c r="AL148" s="31">
        <f t="shared" si="71"/>
        <v>0</v>
      </c>
      <c r="AM148" s="31">
        <f t="shared" si="71"/>
        <v>0</v>
      </c>
      <c r="AN148" s="31">
        <f t="shared" si="71"/>
        <v>0</v>
      </c>
      <c r="AO148" s="31">
        <f t="shared" si="71"/>
        <v>0</v>
      </c>
      <c r="AP148" s="31">
        <f t="shared" si="71"/>
        <v>0</v>
      </c>
      <c r="AQ148" s="31">
        <f t="shared" si="71"/>
        <v>0</v>
      </c>
      <c r="AR148" s="31">
        <f t="shared" si="71"/>
        <v>0</v>
      </c>
      <c r="AS148" s="31">
        <f t="shared" si="71"/>
        <v>0</v>
      </c>
      <c r="AT148" s="31">
        <f t="shared" si="71"/>
        <v>0</v>
      </c>
      <c r="AU148" s="31">
        <f t="shared" si="71"/>
        <v>0</v>
      </c>
      <c r="AV148" s="31">
        <f t="shared" si="71"/>
        <v>0</v>
      </c>
      <c r="AW148" s="31">
        <f t="shared" si="71"/>
        <v>0</v>
      </c>
      <c r="AX148" s="31">
        <f t="shared" si="71"/>
        <v>0</v>
      </c>
      <c r="AY148" s="31">
        <f t="shared" si="71"/>
        <v>0</v>
      </c>
      <c r="AZ148" s="31">
        <f t="shared" si="71"/>
        <v>0</v>
      </c>
      <c r="BA148" s="31">
        <f t="shared" si="71"/>
        <v>0</v>
      </c>
      <c r="BB148" s="31">
        <f t="shared" si="71"/>
        <v>0</v>
      </c>
      <c r="BC148" s="31">
        <f t="shared" si="71"/>
        <v>0</v>
      </c>
      <c r="BD148" s="31">
        <f t="shared" si="71"/>
        <v>0</v>
      </c>
      <c r="BE148" s="31">
        <f t="shared" si="71"/>
        <v>0</v>
      </c>
      <c r="BF148" s="31">
        <f t="shared" si="71"/>
        <v>0</v>
      </c>
      <c r="BG148" s="31">
        <f t="shared" si="71"/>
        <v>0</v>
      </c>
      <c r="BH148" s="31">
        <f t="shared" si="71"/>
        <v>0</v>
      </c>
      <c r="BI148" s="31">
        <f t="shared" si="71"/>
        <v>1</v>
      </c>
      <c r="BJ148" s="31">
        <f t="shared" si="71"/>
        <v>4</v>
      </c>
      <c r="BK148" s="31">
        <f t="shared" si="71"/>
        <v>5</v>
      </c>
      <c r="BL148" s="31">
        <f t="shared" si="71"/>
        <v>4</v>
      </c>
      <c r="BM148" s="31">
        <f t="shared" si="71"/>
        <v>3</v>
      </c>
      <c r="BN148" s="31">
        <f t="shared" si="71"/>
        <v>2</v>
      </c>
      <c r="BO148" s="31">
        <f t="shared" si="71"/>
        <v>4</v>
      </c>
      <c r="BP148" s="31">
        <f t="shared" si="71"/>
        <v>3</v>
      </c>
      <c r="BQ148" s="31">
        <f t="shared" si="71"/>
        <v>0</v>
      </c>
      <c r="BR148" s="31">
        <f t="shared" si="71"/>
        <v>0</v>
      </c>
      <c r="BS148" s="31">
        <f t="shared" si="71"/>
        <v>1</v>
      </c>
      <c r="BT148" s="31">
        <f t="shared" ref="BT148:EE148" si="72">SUM(BT35:BT41)</f>
        <v>0</v>
      </c>
      <c r="BU148" s="31">
        <f t="shared" si="72"/>
        <v>0</v>
      </c>
      <c r="BV148" s="31">
        <f t="shared" si="72"/>
        <v>0</v>
      </c>
      <c r="BW148" s="31">
        <f t="shared" si="72"/>
        <v>1</v>
      </c>
      <c r="BX148" s="31">
        <f t="shared" si="72"/>
        <v>1</v>
      </c>
      <c r="BY148" s="31">
        <f t="shared" si="72"/>
        <v>0</v>
      </c>
      <c r="BZ148" s="31">
        <f t="shared" si="72"/>
        <v>1</v>
      </c>
      <c r="CA148" s="31">
        <f t="shared" si="72"/>
        <v>0</v>
      </c>
      <c r="CB148" s="31">
        <f t="shared" si="72"/>
        <v>0</v>
      </c>
      <c r="CC148" s="31">
        <f t="shared" si="72"/>
        <v>0</v>
      </c>
      <c r="CD148" s="31">
        <f t="shared" si="72"/>
        <v>0</v>
      </c>
      <c r="CE148" s="31">
        <f t="shared" si="72"/>
        <v>1</v>
      </c>
      <c r="CF148" s="31">
        <f t="shared" si="72"/>
        <v>0</v>
      </c>
      <c r="CG148" s="31">
        <f t="shared" si="72"/>
        <v>1</v>
      </c>
      <c r="CH148" s="31">
        <f t="shared" si="72"/>
        <v>0</v>
      </c>
      <c r="CI148" s="31">
        <f t="shared" si="72"/>
        <v>0</v>
      </c>
      <c r="CJ148" s="31">
        <f t="shared" si="72"/>
        <v>0</v>
      </c>
      <c r="CK148" s="31">
        <f t="shared" si="72"/>
        <v>0</v>
      </c>
      <c r="CL148" s="31">
        <f t="shared" si="72"/>
        <v>0</v>
      </c>
      <c r="CM148" s="31">
        <f t="shared" si="72"/>
        <v>0</v>
      </c>
      <c r="CN148" s="31">
        <f t="shared" si="72"/>
        <v>1</v>
      </c>
      <c r="CO148" s="31">
        <f t="shared" si="72"/>
        <v>0</v>
      </c>
      <c r="CP148" s="31">
        <f t="shared" si="72"/>
        <v>0</v>
      </c>
      <c r="CQ148" s="31">
        <f t="shared" si="72"/>
        <v>0</v>
      </c>
      <c r="CR148" s="31">
        <f t="shared" si="72"/>
        <v>0</v>
      </c>
      <c r="CS148" s="31">
        <f t="shared" si="72"/>
        <v>1</v>
      </c>
      <c r="CT148" s="31">
        <f t="shared" si="72"/>
        <v>1</v>
      </c>
      <c r="CU148" s="31">
        <f t="shared" si="72"/>
        <v>0</v>
      </c>
      <c r="CV148" s="31">
        <f t="shared" si="72"/>
        <v>0</v>
      </c>
      <c r="CW148" s="31">
        <f t="shared" si="72"/>
        <v>0</v>
      </c>
      <c r="CX148" s="31">
        <f t="shared" si="72"/>
        <v>0</v>
      </c>
      <c r="CY148" s="31">
        <f t="shared" si="72"/>
        <v>1</v>
      </c>
      <c r="CZ148" s="31">
        <f t="shared" si="72"/>
        <v>1</v>
      </c>
      <c r="DA148" s="31">
        <f t="shared" si="72"/>
        <v>0</v>
      </c>
      <c r="DB148" s="31">
        <f t="shared" si="72"/>
        <v>0</v>
      </c>
      <c r="DC148" s="31">
        <f t="shared" si="72"/>
        <v>0</v>
      </c>
      <c r="DD148" s="31">
        <f t="shared" si="72"/>
        <v>0</v>
      </c>
      <c r="DE148" s="31">
        <f t="shared" si="72"/>
        <v>0</v>
      </c>
      <c r="DF148" s="31">
        <f t="shared" si="72"/>
        <v>0</v>
      </c>
      <c r="DG148" s="31">
        <f t="shared" si="72"/>
        <v>1</v>
      </c>
      <c r="DH148" s="31">
        <f t="shared" si="72"/>
        <v>0</v>
      </c>
      <c r="DI148" s="31">
        <f t="shared" si="72"/>
        <v>0</v>
      </c>
      <c r="DJ148" s="31">
        <f t="shared" si="72"/>
        <v>0</v>
      </c>
      <c r="DK148" s="31">
        <f t="shared" si="72"/>
        <v>0</v>
      </c>
      <c r="DL148" s="31">
        <f t="shared" si="72"/>
        <v>0</v>
      </c>
      <c r="DM148" s="31">
        <f t="shared" si="72"/>
        <v>0</v>
      </c>
      <c r="DN148" s="31">
        <f t="shared" si="72"/>
        <v>1</v>
      </c>
      <c r="DO148" s="31">
        <f t="shared" si="72"/>
        <v>0</v>
      </c>
      <c r="DP148" s="31">
        <f t="shared" si="72"/>
        <v>1</v>
      </c>
      <c r="DQ148" s="31">
        <f t="shared" si="72"/>
        <v>0</v>
      </c>
      <c r="DR148" s="31">
        <f t="shared" si="72"/>
        <v>0</v>
      </c>
      <c r="DS148" s="31">
        <f t="shared" si="72"/>
        <v>1</v>
      </c>
      <c r="DT148" s="31">
        <f t="shared" si="72"/>
        <v>0</v>
      </c>
      <c r="DU148" s="31">
        <f t="shared" si="72"/>
        <v>1</v>
      </c>
      <c r="DV148" s="31">
        <f t="shared" si="72"/>
        <v>0</v>
      </c>
      <c r="DW148" s="31">
        <f t="shared" si="72"/>
        <v>0</v>
      </c>
      <c r="DX148" s="31">
        <f t="shared" si="72"/>
        <v>1</v>
      </c>
      <c r="DY148" s="31">
        <f t="shared" si="72"/>
        <v>0</v>
      </c>
      <c r="DZ148" s="31">
        <f t="shared" si="72"/>
        <v>0</v>
      </c>
      <c r="EA148" s="31">
        <f t="shared" si="72"/>
        <v>0</v>
      </c>
      <c r="EB148" s="31">
        <f t="shared" si="72"/>
        <v>1</v>
      </c>
      <c r="EC148" s="31">
        <f t="shared" si="72"/>
        <v>0</v>
      </c>
      <c r="ED148" s="31">
        <f t="shared" si="72"/>
        <v>1</v>
      </c>
      <c r="EE148" s="31">
        <f t="shared" si="72"/>
        <v>1</v>
      </c>
      <c r="EF148" s="31">
        <f t="shared" ref="EF148:GQ148" si="73">SUM(EF35:EF41)</f>
        <v>0</v>
      </c>
      <c r="EG148" s="31">
        <f t="shared" si="73"/>
        <v>0</v>
      </c>
      <c r="EH148" s="31">
        <f t="shared" si="73"/>
        <v>0</v>
      </c>
      <c r="EI148" s="31">
        <f t="shared" si="73"/>
        <v>0</v>
      </c>
      <c r="EJ148" s="31">
        <f t="shared" si="73"/>
        <v>0</v>
      </c>
      <c r="EK148" s="31">
        <f t="shared" si="73"/>
        <v>0</v>
      </c>
      <c r="EL148" s="31">
        <f t="shared" si="73"/>
        <v>1</v>
      </c>
      <c r="EM148" s="31">
        <f t="shared" si="73"/>
        <v>1</v>
      </c>
      <c r="EN148" s="31">
        <f t="shared" si="73"/>
        <v>0</v>
      </c>
      <c r="EO148" s="31">
        <f t="shared" si="73"/>
        <v>0</v>
      </c>
      <c r="EP148" s="31">
        <f t="shared" si="73"/>
        <v>0</v>
      </c>
      <c r="EQ148" s="31">
        <f t="shared" si="73"/>
        <v>0</v>
      </c>
      <c r="ER148" s="31">
        <f t="shared" si="73"/>
        <v>0</v>
      </c>
      <c r="ES148" s="31">
        <f t="shared" si="73"/>
        <v>0</v>
      </c>
      <c r="ET148" s="31">
        <f t="shared" si="73"/>
        <v>0</v>
      </c>
      <c r="EU148" s="31">
        <f t="shared" si="73"/>
        <v>0</v>
      </c>
      <c r="EV148" s="31">
        <f t="shared" si="73"/>
        <v>0</v>
      </c>
      <c r="EW148" s="31">
        <f t="shared" si="73"/>
        <v>0</v>
      </c>
      <c r="EX148" s="31">
        <f t="shared" si="73"/>
        <v>0</v>
      </c>
      <c r="EY148" s="31">
        <f t="shared" si="73"/>
        <v>1</v>
      </c>
      <c r="EZ148" s="31">
        <f t="shared" si="73"/>
        <v>0</v>
      </c>
      <c r="FA148" s="31">
        <f t="shared" si="73"/>
        <v>0</v>
      </c>
      <c r="FB148" s="31">
        <f t="shared" si="73"/>
        <v>0</v>
      </c>
      <c r="FC148" s="31">
        <f t="shared" si="73"/>
        <v>0</v>
      </c>
      <c r="FD148" s="31">
        <f t="shared" si="73"/>
        <v>0</v>
      </c>
      <c r="FE148" s="31">
        <f t="shared" si="73"/>
        <v>0</v>
      </c>
      <c r="FF148" s="31">
        <f t="shared" si="73"/>
        <v>0</v>
      </c>
      <c r="FG148" s="31">
        <f t="shared" si="73"/>
        <v>0</v>
      </c>
      <c r="FH148" s="31">
        <f t="shared" si="73"/>
        <v>0</v>
      </c>
      <c r="FI148" s="31">
        <f t="shared" si="73"/>
        <v>0</v>
      </c>
      <c r="FJ148" s="31">
        <f t="shared" si="73"/>
        <v>0</v>
      </c>
      <c r="FK148" s="31">
        <f t="shared" si="73"/>
        <v>0</v>
      </c>
      <c r="FL148" s="31">
        <f t="shared" si="73"/>
        <v>0</v>
      </c>
      <c r="FM148" s="31">
        <f t="shared" si="73"/>
        <v>0</v>
      </c>
      <c r="FN148" s="31">
        <f t="shared" si="73"/>
        <v>0</v>
      </c>
      <c r="FO148" s="31">
        <f t="shared" si="73"/>
        <v>0</v>
      </c>
      <c r="FP148" s="31">
        <f t="shared" si="73"/>
        <v>0</v>
      </c>
      <c r="FQ148" s="31">
        <f t="shared" si="73"/>
        <v>0</v>
      </c>
      <c r="FR148" s="31">
        <f t="shared" si="73"/>
        <v>0</v>
      </c>
      <c r="FS148" s="31">
        <f t="shared" si="73"/>
        <v>0</v>
      </c>
      <c r="FT148" s="31">
        <f t="shared" si="73"/>
        <v>0</v>
      </c>
      <c r="FU148" s="31">
        <f t="shared" si="73"/>
        <v>0</v>
      </c>
      <c r="FV148" s="31">
        <f t="shared" si="73"/>
        <v>0</v>
      </c>
      <c r="FW148" s="31">
        <f t="shared" si="73"/>
        <v>0</v>
      </c>
      <c r="FX148" s="31">
        <f t="shared" si="73"/>
        <v>0</v>
      </c>
      <c r="FY148" s="31">
        <f t="shared" si="73"/>
        <v>0</v>
      </c>
      <c r="FZ148" s="31">
        <f t="shared" si="73"/>
        <v>0</v>
      </c>
      <c r="GA148" s="31">
        <f t="shared" si="73"/>
        <v>0</v>
      </c>
      <c r="GB148" s="31">
        <f t="shared" si="73"/>
        <v>0</v>
      </c>
      <c r="GC148" s="31">
        <f t="shared" si="73"/>
        <v>0</v>
      </c>
      <c r="GD148" s="31">
        <f t="shared" si="73"/>
        <v>0</v>
      </c>
      <c r="GE148" s="31">
        <f t="shared" si="73"/>
        <v>0</v>
      </c>
      <c r="GF148" s="31">
        <f t="shared" si="73"/>
        <v>0</v>
      </c>
      <c r="GG148" s="31">
        <f t="shared" si="73"/>
        <v>0</v>
      </c>
      <c r="GH148" s="31">
        <f t="shared" si="73"/>
        <v>0</v>
      </c>
      <c r="GI148" s="31">
        <f t="shared" si="73"/>
        <v>0</v>
      </c>
      <c r="GJ148" s="31">
        <f t="shared" si="73"/>
        <v>0</v>
      </c>
      <c r="GK148" s="31">
        <f t="shared" si="73"/>
        <v>0</v>
      </c>
      <c r="GL148" s="31">
        <f t="shared" si="73"/>
        <v>0</v>
      </c>
      <c r="GM148" s="31">
        <f t="shared" si="73"/>
        <v>0</v>
      </c>
      <c r="GN148" s="31">
        <f t="shared" si="73"/>
        <v>0</v>
      </c>
      <c r="GO148" s="31">
        <f t="shared" si="73"/>
        <v>0</v>
      </c>
      <c r="GP148" s="31">
        <f t="shared" si="73"/>
        <v>0</v>
      </c>
      <c r="GQ148" s="31">
        <f t="shared" si="73"/>
        <v>0</v>
      </c>
      <c r="GR148" s="31">
        <f>SUM(GR35:GR41)</f>
        <v>0</v>
      </c>
      <c r="GS148" s="31">
        <f>SUM(GS35:GS41)</f>
        <v>0</v>
      </c>
      <c r="GT148" s="31">
        <f t="shared" ref="GT148:ID148" si="74">SUM(GT35:GT40)</f>
        <v>0</v>
      </c>
      <c r="GU148" s="31">
        <f t="shared" si="74"/>
        <v>0</v>
      </c>
      <c r="GV148" s="31">
        <f t="shared" si="74"/>
        <v>0</v>
      </c>
      <c r="GW148" s="31">
        <f t="shared" si="74"/>
        <v>0</v>
      </c>
      <c r="GX148" s="31">
        <f t="shared" si="74"/>
        <v>0</v>
      </c>
      <c r="GY148" s="31">
        <f t="shared" si="74"/>
        <v>0</v>
      </c>
      <c r="GZ148" s="31">
        <f t="shared" si="74"/>
        <v>0</v>
      </c>
      <c r="HA148" s="31">
        <f t="shared" si="74"/>
        <v>0</v>
      </c>
      <c r="HB148" s="31">
        <f t="shared" si="74"/>
        <v>0</v>
      </c>
      <c r="HC148" s="31">
        <f t="shared" si="74"/>
        <v>0</v>
      </c>
      <c r="HD148" s="31">
        <f t="shared" si="74"/>
        <v>0</v>
      </c>
      <c r="HE148" s="31">
        <f t="shared" si="74"/>
        <v>0</v>
      </c>
      <c r="HF148" s="31">
        <f t="shared" si="74"/>
        <v>0</v>
      </c>
      <c r="HG148" s="31">
        <f t="shared" si="74"/>
        <v>0</v>
      </c>
      <c r="HH148" s="31">
        <f t="shared" si="74"/>
        <v>0</v>
      </c>
      <c r="HI148" s="31">
        <f t="shared" si="74"/>
        <v>0</v>
      </c>
      <c r="HJ148" s="31">
        <f t="shared" si="74"/>
        <v>0</v>
      </c>
      <c r="HK148" s="31">
        <f t="shared" si="74"/>
        <v>0</v>
      </c>
      <c r="HL148" s="31">
        <f t="shared" si="74"/>
        <v>0</v>
      </c>
      <c r="HM148" s="31">
        <f t="shared" si="74"/>
        <v>0</v>
      </c>
      <c r="HN148" s="31">
        <f t="shared" si="74"/>
        <v>0</v>
      </c>
      <c r="HO148" s="31">
        <f t="shared" si="74"/>
        <v>0</v>
      </c>
      <c r="HP148" s="31">
        <f t="shared" si="74"/>
        <v>0</v>
      </c>
      <c r="HQ148" s="31">
        <f t="shared" si="74"/>
        <v>0</v>
      </c>
      <c r="HR148" s="31">
        <f t="shared" si="74"/>
        <v>1</v>
      </c>
      <c r="HS148" s="31">
        <f t="shared" si="74"/>
        <v>0</v>
      </c>
      <c r="HT148" s="31">
        <f t="shared" si="74"/>
        <v>0</v>
      </c>
      <c r="HU148" s="31">
        <f t="shared" si="74"/>
        <v>0</v>
      </c>
      <c r="HV148" s="31">
        <f t="shared" si="74"/>
        <v>0</v>
      </c>
      <c r="HW148" s="31">
        <f t="shared" si="74"/>
        <v>0</v>
      </c>
      <c r="HX148" s="31">
        <f t="shared" si="74"/>
        <v>0</v>
      </c>
      <c r="HY148" s="31">
        <f t="shared" si="74"/>
        <v>0</v>
      </c>
      <c r="HZ148" s="31">
        <f t="shared" si="74"/>
        <v>0</v>
      </c>
      <c r="IA148" s="31">
        <f t="shared" si="74"/>
        <v>0</v>
      </c>
      <c r="IB148" s="31">
        <f t="shared" si="74"/>
        <v>0</v>
      </c>
      <c r="IC148" s="31">
        <f t="shared" si="74"/>
        <v>0</v>
      </c>
      <c r="ID148" s="31">
        <f t="shared" si="74"/>
        <v>0</v>
      </c>
      <c r="IE148" s="31">
        <f t="shared" ref="IE148:IN148" si="75">SUM(IE35:IE40)</f>
        <v>0</v>
      </c>
      <c r="IF148" s="31">
        <f t="shared" si="75"/>
        <v>0</v>
      </c>
      <c r="IG148" s="31">
        <f t="shared" si="75"/>
        <v>0</v>
      </c>
      <c r="IH148" s="31">
        <f t="shared" si="75"/>
        <v>0</v>
      </c>
      <c r="II148" s="31">
        <f t="shared" si="75"/>
        <v>0</v>
      </c>
      <c r="IJ148" s="31">
        <f t="shared" si="75"/>
        <v>0</v>
      </c>
      <c r="IK148" s="31">
        <f t="shared" si="75"/>
        <v>0</v>
      </c>
      <c r="IL148" s="31">
        <f t="shared" si="75"/>
        <v>0</v>
      </c>
      <c r="IM148" s="31">
        <f t="shared" si="75"/>
        <v>0</v>
      </c>
      <c r="IN148" s="31">
        <f t="shared" si="75"/>
        <v>0</v>
      </c>
      <c r="IO148" s="31">
        <f t="shared" ref="IO148:IR148" si="76">SUM(IO35:IO40)</f>
        <v>0</v>
      </c>
      <c r="IP148" s="31">
        <f t="shared" si="76"/>
        <v>0</v>
      </c>
      <c r="IQ148" s="31">
        <f t="shared" si="76"/>
        <v>0</v>
      </c>
      <c r="IR148" s="31">
        <f t="shared" si="76"/>
        <v>0</v>
      </c>
      <c r="IS148" s="31">
        <f t="shared" ref="IS148:IU148" si="77">SUM(IS35:IS40)</f>
        <v>0</v>
      </c>
      <c r="IT148" s="31">
        <f t="shared" si="77"/>
        <v>0</v>
      </c>
      <c r="IU148" s="31">
        <f t="shared" si="77"/>
        <v>0</v>
      </c>
      <c r="IV148" s="31">
        <f t="shared" ref="IV148:IW148" si="78">SUM(IV35:IV40)</f>
        <v>0</v>
      </c>
      <c r="IW148" s="31">
        <f t="shared" si="78"/>
        <v>0</v>
      </c>
    </row>
    <row r="149" spans="1:257" x14ac:dyDescent="0.2">
      <c r="D149" s="31" t="s">
        <v>1541</v>
      </c>
      <c r="E149" s="31">
        <f>SUM(E42:E49)</f>
        <v>90</v>
      </c>
      <c r="F149" s="31">
        <f>SUM(F42:F49)</f>
        <v>90</v>
      </c>
      <c r="G149" s="31">
        <f>SUM(G42:G49)</f>
        <v>0</v>
      </c>
      <c r="H149" s="31">
        <f t="shared" ref="H149:BS149" si="79">SUM(H42:H49)</f>
        <v>0</v>
      </c>
      <c r="I149" s="31">
        <f t="shared" si="79"/>
        <v>0</v>
      </c>
      <c r="J149" s="31">
        <f t="shared" si="79"/>
        <v>0</v>
      </c>
      <c r="K149" s="31">
        <f t="shared" si="79"/>
        <v>0</v>
      </c>
      <c r="L149" s="31">
        <f t="shared" si="79"/>
        <v>0</v>
      </c>
      <c r="M149" s="31">
        <f t="shared" si="79"/>
        <v>0</v>
      </c>
      <c r="N149" s="31">
        <f t="shared" si="79"/>
        <v>0</v>
      </c>
      <c r="O149" s="31">
        <f t="shared" si="79"/>
        <v>0</v>
      </c>
      <c r="P149" s="31">
        <f t="shared" si="79"/>
        <v>0</v>
      </c>
      <c r="Q149" s="31">
        <f t="shared" si="79"/>
        <v>0</v>
      </c>
      <c r="R149" s="31">
        <f t="shared" si="79"/>
        <v>0</v>
      </c>
      <c r="S149" s="31">
        <f t="shared" si="79"/>
        <v>0</v>
      </c>
      <c r="T149" s="31">
        <f t="shared" si="79"/>
        <v>0</v>
      </c>
      <c r="U149" s="31">
        <f t="shared" si="79"/>
        <v>0</v>
      </c>
      <c r="V149" s="31">
        <f t="shared" si="79"/>
        <v>0</v>
      </c>
      <c r="W149" s="31">
        <f t="shared" si="79"/>
        <v>0</v>
      </c>
      <c r="X149" s="31">
        <f t="shared" si="79"/>
        <v>0</v>
      </c>
      <c r="Y149" s="31">
        <f t="shared" si="79"/>
        <v>0</v>
      </c>
      <c r="Z149" s="31">
        <f t="shared" si="79"/>
        <v>0</v>
      </c>
      <c r="AA149" s="31">
        <f t="shared" si="79"/>
        <v>0</v>
      </c>
      <c r="AB149" s="31">
        <f t="shared" si="79"/>
        <v>0</v>
      </c>
      <c r="AC149" s="31">
        <f t="shared" si="79"/>
        <v>0</v>
      </c>
      <c r="AD149" s="31">
        <f t="shared" si="79"/>
        <v>0</v>
      </c>
      <c r="AE149" s="31">
        <f t="shared" si="79"/>
        <v>0</v>
      </c>
      <c r="AF149" s="31">
        <f t="shared" si="79"/>
        <v>0</v>
      </c>
      <c r="AG149" s="31">
        <f t="shared" si="79"/>
        <v>0</v>
      </c>
      <c r="AH149" s="31">
        <f t="shared" si="79"/>
        <v>0</v>
      </c>
      <c r="AI149" s="31">
        <f t="shared" si="79"/>
        <v>0</v>
      </c>
      <c r="AJ149" s="31">
        <f t="shared" si="79"/>
        <v>0</v>
      </c>
      <c r="AK149" s="31">
        <f t="shared" si="79"/>
        <v>0</v>
      </c>
      <c r="AL149" s="31">
        <f t="shared" si="79"/>
        <v>0</v>
      </c>
      <c r="AM149" s="31">
        <f t="shared" si="79"/>
        <v>0</v>
      </c>
      <c r="AN149" s="31">
        <f t="shared" si="79"/>
        <v>0</v>
      </c>
      <c r="AO149" s="31">
        <f t="shared" si="79"/>
        <v>0</v>
      </c>
      <c r="AP149" s="31">
        <f t="shared" si="79"/>
        <v>0</v>
      </c>
      <c r="AQ149" s="31">
        <f t="shared" si="79"/>
        <v>0</v>
      </c>
      <c r="AR149" s="31">
        <f t="shared" si="79"/>
        <v>0</v>
      </c>
      <c r="AS149" s="31">
        <f t="shared" si="79"/>
        <v>0</v>
      </c>
      <c r="AT149" s="31">
        <f t="shared" si="79"/>
        <v>0</v>
      </c>
      <c r="AU149" s="31">
        <f t="shared" si="79"/>
        <v>0</v>
      </c>
      <c r="AV149" s="31">
        <f t="shared" si="79"/>
        <v>0</v>
      </c>
      <c r="AW149" s="31">
        <f t="shared" si="79"/>
        <v>0</v>
      </c>
      <c r="AX149" s="31">
        <f t="shared" si="79"/>
        <v>0</v>
      </c>
      <c r="AY149" s="31">
        <f t="shared" si="79"/>
        <v>0</v>
      </c>
      <c r="AZ149" s="31">
        <f t="shared" si="79"/>
        <v>0</v>
      </c>
      <c r="BA149" s="31">
        <f t="shared" si="79"/>
        <v>0</v>
      </c>
      <c r="BB149" s="31">
        <f t="shared" si="79"/>
        <v>0</v>
      </c>
      <c r="BC149" s="31">
        <f t="shared" si="79"/>
        <v>0</v>
      </c>
      <c r="BD149" s="31">
        <f t="shared" si="79"/>
        <v>0</v>
      </c>
      <c r="BE149" s="31">
        <f t="shared" si="79"/>
        <v>0</v>
      </c>
      <c r="BF149" s="31">
        <f t="shared" si="79"/>
        <v>0</v>
      </c>
      <c r="BG149" s="31">
        <f t="shared" si="79"/>
        <v>0</v>
      </c>
      <c r="BH149" s="31">
        <f t="shared" si="79"/>
        <v>0</v>
      </c>
      <c r="BI149" s="31">
        <f t="shared" si="79"/>
        <v>0</v>
      </c>
      <c r="BJ149" s="31">
        <f t="shared" si="79"/>
        <v>0</v>
      </c>
      <c r="BK149" s="31">
        <f t="shared" si="79"/>
        <v>0</v>
      </c>
      <c r="BL149" s="31">
        <f t="shared" si="79"/>
        <v>0</v>
      </c>
      <c r="BM149" s="31">
        <f t="shared" si="79"/>
        <v>0</v>
      </c>
      <c r="BN149" s="31">
        <f t="shared" si="79"/>
        <v>0</v>
      </c>
      <c r="BO149" s="31">
        <f t="shared" si="79"/>
        <v>0</v>
      </c>
      <c r="BP149" s="31">
        <f t="shared" si="79"/>
        <v>0</v>
      </c>
      <c r="BQ149" s="31">
        <f t="shared" si="79"/>
        <v>0</v>
      </c>
      <c r="BR149" s="31">
        <f t="shared" si="79"/>
        <v>0</v>
      </c>
      <c r="BS149" s="31">
        <f t="shared" si="79"/>
        <v>0</v>
      </c>
      <c r="BT149" s="31">
        <f t="shared" ref="BT149:EE149" si="80">SUM(BT42:BT49)</f>
        <v>0</v>
      </c>
      <c r="BU149" s="31">
        <f t="shared" si="80"/>
        <v>0</v>
      </c>
      <c r="BV149" s="31">
        <f t="shared" si="80"/>
        <v>0</v>
      </c>
      <c r="BW149" s="31">
        <f t="shared" si="80"/>
        <v>0</v>
      </c>
      <c r="BX149" s="31">
        <f t="shared" si="80"/>
        <v>0</v>
      </c>
      <c r="BY149" s="31">
        <f t="shared" si="80"/>
        <v>0</v>
      </c>
      <c r="BZ149" s="31">
        <f t="shared" si="80"/>
        <v>2</v>
      </c>
      <c r="CA149" s="31">
        <f t="shared" si="80"/>
        <v>1</v>
      </c>
      <c r="CB149" s="31">
        <f t="shared" si="80"/>
        <v>1</v>
      </c>
      <c r="CC149" s="31">
        <f t="shared" si="80"/>
        <v>2</v>
      </c>
      <c r="CD149" s="31">
        <f t="shared" si="80"/>
        <v>2</v>
      </c>
      <c r="CE149" s="31">
        <f t="shared" si="80"/>
        <v>0</v>
      </c>
      <c r="CF149" s="31">
        <f t="shared" si="80"/>
        <v>0</v>
      </c>
      <c r="CG149" s="31">
        <f t="shared" si="80"/>
        <v>1</v>
      </c>
      <c r="CH149" s="31">
        <f t="shared" si="80"/>
        <v>1</v>
      </c>
      <c r="CI149" s="31">
        <f t="shared" si="80"/>
        <v>0</v>
      </c>
      <c r="CJ149" s="31">
        <f t="shared" si="80"/>
        <v>1</v>
      </c>
      <c r="CK149" s="31">
        <f t="shared" si="80"/>
        <v>1</v>
      </c>
      <c r="CL149" s="31">
        <f t="shared" si="80"/>
        <v>1</v>
      </c>
      <c r="CM149" s="31">
        <f t="shared" si="80"/>
        <v>1</v>
      </c>
      <c r="CN149" s="31">
        <f t="shared" si="80"/>
        <v>0</v>
      </c>
      <c r="CO149" s="31">
        <f t="shared" si="80"/>
        <v>2</v>
      </c>
      <c r="CP149" s="31">
        <f t="shared" si="80"/>
        <v>0</v>
      </c>
      <c r="CQ149" s="31">
        <f t="shared" si="80"/>
        <v>2</v>
      </c>
      <c r="CR149" s="31">
        <f t="shared" si="80"/>
        <v>0</v>
      </c>
      <c r="CS149" s="31">
        <f t="shared" si="80"/>
        <v>0</v>
      </c>
      <c r="CT149" s="31">
        <f t="shared" si="80"/>
        <v>0</v>
      </c>
      <c r="CU149" s="31">
        <f t="shared" si="80"/>
        <v>1</v>
      </c>
      <c r="CV149" s="31">
        <f t="shared" si="80"/>
        <v>0</v>
      </c>
      <c r="CW149" s="31">
        <f t="shared" si="80"/>
        <v>2</v>
      </c>
      <c r="CX149" s="31">
        <f t="shared" si="80"/>
        <v>2</v>
      </c>
      <c r="CY149" s="31">
        <f t="shared" si="80"/>
        <v>1</v>
      </c>
      <c r="CZ149" s="31">
        <f t="shared" si="80"/>
        <v>4</v>
      </c>
      <c r="DA149" s="31">
        <f t="shared" si="80"/>
        <v>2</v>
      </c>
      <c r="DB149" s="31">
        <f t="shared" si="80"/>
        <v>2</v>
      </c>
      <c r="DC149" s="31">
        <f t="shared" si="80"/>
        <v>1</v>
      </c>
      <c r="DD149" s="31">
        <f t="shared" si="80"/>
        <v>3</v>
      </c>
      <c r="DE149" s="31">
        <f t="shared" si="80"/>
        <v>2</v>
      </c>
      <c r="DF149" s="31">
        <f t="shared" si="80"/>
        <v>2</v>
      </c>
      <c r="DG149" s="31">
        <f t="shared" si="80"/>
        <v>2</v>
      </c>
      <c r="DH149" s="31">
        <f t="shared" si="80"/>
        <v>0</v>
      </c>
      <c r="DI149" s="31">
        <f t="shared" si="80"/>
        <v>3</v>
      </c>
      <c r="DJ149" s="31">
        <f t="shared" si="80"/>
        <v>0</v>
      </c>
      <c r="DK149" s="31">
        <f t="shared" si="80"/>
        <v>0</v>
      </c>
      <c r="DL149" s="31">
        <f t="shared" si="80"/>
        <v>0</v>
      </c>
      <c r="DM149" s="31">
        <f t="shared" si="80"/>
        <v>0</v>
      </c>
      <c r="DN149" s="31">
        <f t="shared" si="80"/>
        <v>2</v>
      </c>
      <c r="DO149" s="31">
        <f t="shared" si="80"/>
        <v>1</v>
      </c>
      <c r="DP149" s="31">
        <f t="shared" si="80"/>
        <v>2</v>
      </c>
      <c r="DQ149" s="31">
        <f t="shared" si="80"/>
        <v>0</v>
      </c>
      <c r="DR149" s="31">
        <f t="shared" si="80"/>
        <v>0</v>
      </c>
      <c r="DS149" s="31">
        <f t="shared" si="80"/>
        <v>2</v>
      </c>
      <c r="DT149" s="31">
        <f t="shared" si="80"/>
        <v>1</v>
      </c>
      <c r="DU149" s="31">
        <f t="shared" si="80"/>
        <v>2</v>
      </c>
      <c r="DV149" s="31">
        <f t="shared" si="80"/>
        <v>2</v>
      </c>
      <c r="DW149" s="31">
        <f t="shared" si="80"/>
        <v>1</v>
      </c>
      <c r="DX149" s="31">
        <f t="shared" si="80"/>
        <v>0</v>
      </c>
      <c r="DY149" s="31">
        <f t="shared" si="80"/>
        <v>1</v>
      </c>
      <c r="DZ149" s="31">
        <f t="shared" si="80"/>
        <v>2</v>
      </c>
      <c r="EA149" s="31">
        <f t="shared" si="80"/>
        <v>1</v>
      </c>
      <c r="EB149" s="31">
        <f t="shared" si="80"/>
        <v>1</v>
      </c>
      <c r="EC149" s="31">
        <f t="shared" si="80"/>
        <v>1</v>
      </c>
      <c r="ED149" s="31">
        <f t="shared" si="80"/>
        <v>1</v>
      </c>
      <c r="EE149" s="31">
        <f t="shared" si="80"/>
        <v>0</v>
      </c>
      <c r="EF149" s="31">
        <f t="shared" ref="EF149:GQ149" si="81">SUM(EF42:EF49)</f>
        <v>0</v>
      </c>
      <c r="EG149" s="31">
        <f t="shared" si="81"/>
        <v>0</v>
      </c>
      <c r="EH149" s="31">
        <f t="shared" si="81"/>
        <v>1</v>
      </c>
      <c r="EI149" s="31">
        <f t="shared" si="81"/>
        <v>2</v>
      </c>
      <c r="EJ149" s="31">
        <f t="shared" si="81"/>
        <v>0</v>
      </c>
      <c r="EK149" s="31">
        <f t="shared" si="81"/>
        <v>1</v>
      </c>
      <c r="EL149" s="31">
        <f t="shared" si="81"/>
        <v>0</v>
      </c>
      <c r="EM149" s="31">
        <f t="shared" si="81"/>
        <v>1</v>
      </c>
      <c r="EN149" s="31">
        <f t="shared" si="81"/>
        <v>1</v>
      </c>
      <c r="EO149" s="31">
        <f t="shared" si="81"/>
        <v>1</v>
      </c>
      <c r="EP149" s="31">
        <f t="shared" si="81"/>
        <v>0</v>
      </c>
      <c r="EQ149" s="31">
        <f t="shared" si="81"/>
        <v>3</v>
      </c>
      <c r="ER149" s="31">
        <f t="shared" si="81"/>
        <v>0</v>
      </c>
      <c r="ES149" s="31">
        <f t="shared" si="81"/>
        <v>1</v>
      </c>
      <c r="ET149" s="31">
        <f t="shared" si="81"/>
        <v>0</v>
      </c>
      <c r="EU149" s="31">
        <f t="shared" si="81"/>
        <v>2</v>
      </c>
      <c r="EV149" s="31">
        <f t="shared" si="81"/>
        <v>0</v>
      </c>
      <c r="EW149" s="31">
        <f t="shared" si="81"/>
        <v>0</v>
      </c>
      <c r="EX149" s="31">
        <f t="shared" si="81"/>
        <v>0</v>
      </c>
      <c r="EY149" s="31">
        <f t="shared" si="81"/>
        <v>1</v>
      </c>
      <c r="EZ149" s="31">
        <f t="shared" si="81"/>
        <v>1</v>
      </c>
      <c r="FA149" s="31">
        <f t="shared" si="81"/>
        <v>1</v>
      </c>
      <c r="FB149" s="31">
        <f t="shared" si="81"/>
        <v>0</v>
      </c>
      <c r="FC149" s="31">
        <f t="shared" si="81"/>
        <v>0</v>
      </c>
      <c r="FD149" s="31">
        <f t="shared" si="81"/>
        <v>1</v>
      </c>
      <c r="FE149" s="31">
        <f t="shared" si="81"/>
        <v>0</v>
      </c>
      <c r="FF149" s="31">
        <f t="shared" si="81"/>
        <v>2</v>
      </c>
      <c r="FG149" s="31">
        <f t="shared" si="81"/>
        <v>1</v>
      </c>
      <c r="FH149" s="31">
        <f t="shared" si="81"/>
        <v>0</v>
      </c>
      <c r="FI149" s="31">
        <f t="shared" si="81"/>
        <v>1</v>
      </c>
      <c r="FJ149" s="31">
        <f t="shared" si="81"/>
        <v>1</v>
      </c>
      <c r="FK149" s="31">
        <f t="shared" si="81"/>
        <v>0</v>
      </c>
      <c r="FL149" s="31">
        <f t="shared" si="81"/>
        <v>0</v>
      </c>
      <c r="FM149" s="31">
        <f t="shared" si="81"/>
        <v>0</v>
      </c>
      <c r="FN149" s="31">
        <f t="shared" si="81"/>
        <v>1</v>
      </c>
      <c r="FO149" s="31">
        <f t="shared" si="81"/>
        <v>1</v>
      </c>
      <c r="FP149" s="31">
        <f t="shared" si="81"/>
        <v>0</v>
      </c>
      <c r="FQ149" s="31">
        <f t="shared" si="81"/>
        <v>0</v>
      </c>
      <c r="FR149" s="31">
        <f t="shared" si="81"/>
        <v>0</v>
      </c>
      <c r="FS149" s="31">
        <f t="shared" si="81"/>
        <v>0</v>
      </c>
      <c r="FT149" s="31">
        <f t="shared" si="81"/>
        <v>0</v>
      </c>
      <c r="FU149" s="31">
        <f t="shared" si="81"/>
        <v>0</v>
      </c>
      <c r="FV149" s="31">
        <f t="shared" si="81"/>
        <v>0</v>
      </c>
      <c r="FW149" s="31">
        <f t="shared" si="81"/>
        <v>0</v>
      </c>
      <c r="FX149" s="31">
        <f t="shared" si="81"/>
        <v>0</v>
      </c>
      <c r="FY149" s="31">
        <f t="shared" si="81"/>
        <v>0</v>
      </c>
      <c r="FZ149" s="31">
        <f t="shared" si="81"/>
        <v>0</v>
      </c>
      <c r="GA149" s="31">
        <f t="shared" si="81"/>
        <v>0</v>
      </c>
      <c r="GB149" s="31">
        <f t="shared" si="81"/>
        <v>0</v>
      </c>
      <c r="GC149" s="31">
        <f t="shared" si="81"/>
        <v>0</v>
      </c>
      <c r="GD149" s="31">
        <f t="shared" si="81"/>
        <v>0</v>
      </c>
      <c r="GE149" s="31">
        <f t="shared" si="81"/>
        <v>0</v>
      </c>
      <c r="GF149" s="31">
        <f t="shared" si="81"/>
        <v>0</v>
      </c>
      <c r="GG149" s="31">
        <f t="shared" si="81"/>
        <v>0</v>
      </c>
      <c r="GH149" s="31">
        <f t="shared" si="81"/>
        <v>0</v>
      </c>
      <c r="GI149" s="31">
        <f t="shared" si="81"/>
        <v>0</v>
      </c>
      <c r="GJ149" s="31">
        <f t="shared" si="81"/>
        <v>0</v>
      </c>
      <c r="GK149" s="31">
        <f t="shared" si="81"/>
        <v>0</v>
      </c>
      <c r="GL149" s="31">
        <f t="shared" si="81"/>
        <v>0</v>
      </c>
      <c r="GM149" s="31">
        <f t="shared" si="81"/>
        <v>0</v>
      </c>
      <c r="GN149" s="31">
        <f t="shared" si="81"/>
        <v>0</v>
      </c>
      <c r="GO149" s="31">
        <f t="shared" si="81"/>
        <v>0</v>
      </c>
      <c r="GP149" s="31">
        <f t="shared" si="81"/>
        <v>0</v>
      </c>
      <c r="GQ149" s="31">
        <f t="shared" si="81"/>
        <v>0</v>
      </c>
      <c r="GR149" s="31">
        <f t="shared" ref="GR149:ID149" si="82">SUM(GR42:GR49)</f>
        <v>0</v>
      </c>
      <c r="GS149" s="31">
        <f t="shared" si="82"/>
        <v>0</v>
      </c>
      <c r="GT149" s="31">
        <f t="shared" si="82"/>
        <v>0</v>
      </c>
      <c r="GU149" s="31">
        <f t="shared" si="82"/>
        <v>0</v>
      </c>
      <c r="GV149" s="31">
        <f t="shared" si="82"/>
        <v>0</v>
      </c>
      <c r="GW149" s="31">
        <f t="shared" si="82"/>
        <v>0</v>
      </c>
      <c r="GX149" s="31">
        <f t="shared" si="82"/>
        <v>0</v>
      </c>
      <c r="GY149" s="31">
        <f t="shared" si="82"/>
        <v>0</v>
      </c>
      <c r="GZ149" s="31">
        <f t="shared" si="82"/>
        <v>0</v>
      </c>
      <c r="HA149" s="31">
        <f t="shared" si="82"/>
        <v>0</v>
      </c>
      <c r="HB149" s="31">
        <f t="shared" si="82"/>
        <v>0</v>
      </c>
      <c r="HC149" s="31">
        <f t="shared" si="82"/>
        <v>0</v>
      </c>
      <c r="HD149" s="31">
        <f t="shared" si="82"/>
        <v>0</v>
      </c>
      <c r="HE149" s="31">
        <f t="shared" si="82"/>
        <v>0</v>
      </c>
      <c r="HF149" s="31">
        <f t="shared" si="82"/>
        <v>0</v>
      </c>
      <c r="HG149" s="31">
        <f t="shared" si="82"/>
        <v>0</v>
      </c>
      <c r="HH149" s="31">
        <f t="shared" si="82"/>
        <v>0</v>
      </c>
      <c r="HI149" s="31">
        <f t="shared" si="82"/>
        <v>0</v>
      </c>
      <c r="HJ149" s="31">
        <f t="shared" si="82"/>
        <v>0</v>
      </c>
      <c r="HK149" s="31">
        <f t="shared" si="82"/>
        <v>0</v>
      </c>
      <c r="HL149" s="31">
        <f t="shared" si="82"/>
        <v>0</v>
      </c>
      <c r="HM149" s="31">
        <f t="shared" si="82"/>
        <v>0</v>
      </c>
      <c r="HN149" s="31">
        <f t="shared" si="82"/>
        <v>0</v>
      </c>
      <c r="HO149" s="31">
        <f t="shared" si="82"/>
        <v>0</v>
      </c>
      <c r="HP149" s="31">
        <f t="shared" si="82"/>
        <v>0</v>
      </c>
      <c r="HQ149" s="31">
        <f t="shared" si="82"/>
        <v>0</v>
      </c>
      <c r="HR149" s="31">
        <f t="shared" si="82"/>
        <v>0</v>
      </c>
      <c r="HS149" s="31">
        <f t="shared" si="82"/>
        <v>0</v>
      </c>
      <c r="HT149" s="31">
        <f t="shared" si="82"/>
        <v>0</v>
      </c>
      <c r="HU149" s="31">
        <f t="shared" si="82"/>
        <v>0</v>
      </c>
      <c r="HV149" s="31">
        <f t="shared" si="82"/>
        <v>1</v>
      </c>
      <c r="HW149" s="31">
        <f t="shared" si="82"/>
        <v>0</v>
      </c>
      <c r="HX149" s="31">
        <f t="shared" si="82"/>
        <v>0</v>
      </c>
      <c r="HY149" s="31">
        <f t="shared" si="82"/>
        <v>0</v>
      </c>
      <c r="HZ149" s="31">
        <f t="shared" si="82"/>
        <v>0</v>
      </c>
      <c r="IA149" s="31">
        <f t="shared" si="82"/>
        <v>0</v>
      </c>
      <c r="IB149" s="31">
        <f t="shared" si="82"/>
        <v>0</v>
      </c>
      <c r="IC149" s="31">
        <f t="shared" si="82"/>
        <v>0</v>
      </c>
      <c r="ID149" s="31">
        <f t="shared" si="82"/>
        <v>0</v>
      </c>
      <c r="IE149" s="31">
        <f t="shared" ref="IE149:IN149" si="83">SUM(IE42:IE49)</f>
        <v>0</v>
      </c>
      <c r="IF149" s="31">
        <f t="shared" si="83"/>
        <v>0</v>
      </c>
      <c r="IG149" s="31">
        <f t="shared" si="83"/>
        <v>0</v>
      </c>
      <c r="IH149" s="31">
        <f t="shared" si="83"/>
        <v>0</v>
      </c>
      <c r="II149" s="31">
        <f t="shared" si="83"/>
        <v>0</v>
      </c>
      <c r="IJ149" s="31">
        <f t="shared" si="83"/>
        <v>0</v>
      </c>
      <c r="IK149" s="31">
        <f t="shared" si="83"/>
        <v>0</v>
      </c>
      <c r="IL149" s="31">
        <f t="shared" si="83"/>
        <v>0</v>
      </c>
      <c r="IM149" s="31">
        <f t="shared" si="83"/>
        <v>0</v>
      </c>
      <c r="IN149" s="31">
        <f t="shared" si="83"/>
        <v>0</v>
      </c>
      <c r="IO149" s="31">
        <f t="shared" ref="IO149:IR149" si="84">SUM(IO42:IO49)</f>
        <v>0</v>
      </c>
      <c r="IP149" s="31">
        <f t="shared" si="84"/>
        <v>0</v>
      </c>
      <c r="IQ149" s="31">
        <f t="shared" si="84"/>
        <v>0</v>
      </c>
      <c r="IR149" s="31">
        <f t="shared" si="84"/>
        <v>0</v>
      </c>
      <c r="IS149" s="31">
        <f t="shared" ref="IS149:IU149" si="85">SUM(IS42:IS49)</f>
        <v>0</v>
      </c>
      <c r="IT149" s="31">
        <f t="shared" si="85"/>
        <v>0</v>
      </c>
      <c r="IU149" s="31">
        <f t="shared" si="85"/>
        <v>0</v>
      </c>
      <c r="IV149" s="31">
        <f t="shared" ref="IV149:IW149" si="86">SUM(IV42:IV49)</f>
        <v>0</v>
      </c>
      <c r="IW149" s="31">
        <f t="shared" si="86"/>
        <v>0</v>
      </c>
    </row>
    <row r="150" spans="1:257" x14ac:dyDescent="0.2">
      <c r="D150" s="31" t="s">
        <v>1542</v>
      </c>
      <c r="E150" s="31">
        <f>SUM(E50:E62)</f>
        <v>121</v>
      </c>
      <c r="F150" s="31">
        <f>SUM(F50:F62)</f>
        <v>121</v>
      </c>
      <c r="G150" s="31">
        <f>SUM(G50:G62)</f>
        <v>0</v>
      </c>
      <c r="H150" s="31">
        <f t="shared" ref="H150:BS150" si="87">SUM(H50:H62)</f>
        <v>0</v>
      </c>
      <c r="I150" s="31">
        <f t="shared" si="87"/>
        <v>0</v>
      </c>
      <c r="J150" s="31">
        <f t="shared" si="87"/>
        <v>0</v>
      </c>
      <c r="K150" s="31">
        <f t="shared" si="87"/>
        <v>0</v>
      </c>
      <c r="L150" s="31">
        <f t="shared" si="87"/>
        <v>0</v>
      </c>
      <c r="M150" s="31">
        <f t="shared" si="87"/>
        <v>0</v>
      </c>
      <c r="N150" s="31">
        <f t="shared" si="87"/>
        <v>0</v>
      </c>
      <c r="O150" s="31">
        <f t="shared" si="87"/>
        <v>0</v>
      </c>
      <c r="P150" s="31">
        <f t="shared" si="87"/>
        <v>0</v>
      </c>
      <c r="Q150" s="31">
        <f t="shared" si="87"/>
        <v>0</v>
      </c>
      <c r="R150" s="31">
        <f t="shared" si="87"/>
        <v>0</v>
      </c>
      <c r="S150" s="31">
        <f t="shared" si="87"/>
        <v>0</v>
      </c>
      <c r="T150" s="31">
        <f t="shared" si="87"/>
        <v>0</v>
      </c>
      <c r="U150" s="31">
        <f t="shared" si="87"/>
        <v>0</v>
      </c>
      <c r="V150" s="31">
        <f t="shared" si="87"/>
        <v>0</v>
      </c>
      <c r="W150" s="31">
        <f t="shared" si="87"/>
        <v>0</v>
      </c>
      <c r="X150" s="31">
        <f t="shared" si="87"/>
        <v>0</v>
      </c>
      <c r="Y150" s="31">
        <f t="shared" si="87"/>
        <v>0</v>
      </c>
      <c r="Z150" s="31">
        <f t="shared" si="87"/>
        <v>0</v>
      </c>
      <c r="AA150" s="31">
        <f t="shared" si="87"/>
        <v>0</v>
      </c>
      <c r="AB150" s="31">
        <f t="shared" si="87"/>
        <v>0</v>
      </c>
      <c r="AC150" s="31">
        <f t="shared" si="87"/>
        <v>0</v>
      </c>
      <c r="AD150" s="31">
        <f t="shared" si="87"/>
        <v>0</v>
      </c>
      <c r="AE150" s="31">
        <f t="shared" si="87"/>
        <v>0</v>
      </c>
      <c r="AF150" s="31">
        <f t="shared" si="87"/>
        <v>0</v>
      </c>
      <c r="AG150" s="31">
        <f t="shared" si="87"/>
        <v>0</v>
      </c>
      <c r="AH150" s="31">
        <f t="shared" si="87"/>
        <v>0</v>
      </c>
      <c r="AI150" s="31">
        <f t="shared" si="87"/>
        <v>0</v>
      </c>
      <c r="AJ150" s="31">
        <f t="shared" si="87"/>
        <v>0</v>
      </c>
      <c r="AK150" s="31">
        <f t="shared" si="87"/>
        <v>0</v>
      </c>
      <c r="AL150" s="31">
        <f t="shared" si="87"/>
        <v>0</v>
      </c>
      <c r="AM150" s="31">
        <f t="shared" si="87"/>
        <v>0</v>
      </c>
      <c r="AN150" s="31">
        <f t="shared" si="87"/>
        <v>0</v>
      </c>
      <c r="AO150" s="31">
        <f t="shared" si="87"/>
        <v>0</v>
      </c>
      <c r="AP150" s="31">
        <f t="shared" si="87"/>
        <v>0</v>
      </c>
      <c r="AQ150" s="31">
        <f t="shared" si="87"/>
        <v>0</v>
      </c>
      <c r="AR150" s="31">
        <f t="shared" si="87"/>
        <v>0</v>
      </c>
      <c r="AS150" s="31">
        <f t="shared" si="87"/>
        <v>0</v>
      </c>
      <c r="AT150" s="31">
        <f t="shared" si="87"/>
        <v>0</v>
      </c>
      <c r="AU150" s="31">
        <f t="shared" si="87"/>
        <v>0</v>
      </c>
      <c r="AV150" s="31">
        <f t="shared" si="87"/>
        <v>0</v>
      </c>
      <c r="AW150" s="31">
        <f t="shared" si="87"/>
        <v>0</v>
      </c>
      <c r="AX150" s="31">
        <f t="shared" si="87"/>
        <v>0</v>
      </c>
      <c r="AY150" s="31">
        <f t="shared" si="87"/>
        <v>0</v>
      </c>
      <c r="AZ150" s="31">
        <f t="shared" si="87"/>
        <v>0</v>
      </c>
      <c r="BA150" s="31">
        <f t="shared" si="87"/>
        <v>0</v>
      </c>
      <c r="BB150" s="31">
        <f t="shared" si="87"/>
        <v>0</v>
      </c>
      <c r="BC150" s="31">
        <f t="shared" si="87"/>
        <v>0</v>
      </c>
      <c r="BD150" s="31">
        <f t="shared" si="87"/>
        <v>0</v>
      </c>
      <c r="BE150" s="31">
        <f t="shared" si="87"/>
        <v>0</v>
      </c>
      <c r="BF150" s="31">
        <f t="shared" si="87"/>
        <v>0</v>
      </c>
      <c r="BG150" s="31">
        <f t="shared" si="87"/>
        <v>0</v>
      </c>
      <c r="BH150" s="31">
        <f t="shared" si="87"/>
        <v>0</v>
      </c>
      <c r="BI150" s="31">
        <f t="shared" si="87"/>
        <v>0</v>
      </c>
      <c r="BJ150" s="31">
        <f t="shared" si="87"/>
        <v>0</v>
      </c>
      <c r="BK150" s="31">
        <f t="shared" si="87"/>
        <v>0</v>
      </c>
      <c r="BL150" s="31">
        <f t="shared" si="87"/>
        <v>0</v>
      </c>
      <c r="BM150" s="31">
        <f t="shared" si="87"/>
        <v>0</v>
      </c>
      <c r="BN150" s="31">
        <f t="shared" si="87"/>
        <v>0</v>
      </c>
      <c r="BO150" s="31">
        <f t="shared" si="87"/>
        <v>0</v>
      </c>
      <c r="BP150" s="31">
        <f t="shared" si="87"/>
        <v>0</v>
      </c>
      <c r="BQ150" s="31">
        <f t="shared" si="87"/>
        <v>0</v>
      </c>
      <c r="BR150" s="31">
        <f t="shared" si="87"/>
        <v>0</v>
      </c>
      <c r="BS150" s="31">
        <f t="shared" si="87"/>
        <v>0</v>
      </c>
      <c r="BT150" s="31">
        <f t="shared" ref="BT150:EE150" si="88">SUM(BT50:BT62)</f>
        <v>0</v>
      </c>
      <c r="BU150" s="31">
        <f t="shared" si="88"/>
        <v>0</v>
      </c>
      <c r="BV150" s="31">
        <f t="shared" si="88"/>
        <v>0</v>
      </c>
      <c r="BW150" s="31">
        <f t="shared" si="88"/>
        <v>0</v>
      </c>
      <c r="BX150" s="31">
        <f t="shared" si="88"/>
        <v>0</v>
      </c>
      <c r="BY150" s="31">
        <f t="shared" si="88"/>
        <v>0</v>
      </c>
      <c r="BZ150" s="31">
        <f t="shared" si="88"/>
        <v>0</v>
      </c>
      <c r="CA150" s="31">
        <f t="shared" si="88"/>
        <v>0</v>
      </c>
      <c r="CB150" s="31">
        <f t="shared" si="88"/>
        <v>0</v>
      </c>
      <c r="CC150" s="31">
        <f t="shared" si="88"/>
        <v>0</v>
      </c>
      <c r="CD150" s="31">
        <f t="shared" si="88"/>
        <v>0</v>
      </c>
      <c r="CE150" s="31">
        <f t="shared" si="88"/>
        <v>0</v>
      </c>
      <c r="CF150" s="31">
        <f t="shared" si="88"/>
        <v>0</v>
      </c>
      <c r="CG150" s="31">
        <f t="shared" si="88"/>
        <v>0</v>
      </c>
      <c r="CH150" s="31">
        <f t="shared" si="88"/>
        <v>0</v>
      </c>
      <c r="CI150" s="31">
        <f t="shared" si="88"/>
        <v>0</v>
      </c>
      <c r="CJ150" s="31">
        <f t="shared" si="88"/>
        <v>0</v>
      </c>
      <c r="CK150" s="31">
        <f t="shared" si="88"/>
        <v>0</v>
      </c>
      <c r="CL150" s="31">
        <f t="shared" si="88"/>
        <v>0</v>
      </c>
      <c r="CM150" s="31">
        <f t="shared" si="88"/>
        <v>0</v>
      </c>
      <c r="CN150" s="31">
        <f t="shared" si="88"/>
        <v>0</v>
      </c>
      <c r="CO150" s="31">
        <f t="shared" si="88"/>
        <v>0</v>
      </c>
      <c r="CP150" s="31">
        <f t="shared" si="88"/>
        <v>0</v>
      </c>
      <c r="CQ150" s="31">
        <f t="shared" si="88"/>
        <v>0</v>
      </c>
      <c r="CR150" s="31">
        <f t="shared" si="88"/>
        <v>0</v>
      </c>
      <c r="CS150" s="31">
        <f t="shared" si="88"/>
        <v>0</v>
      </c>
      <c r="CT150" s="31">
        <f t="shared" si="88"/>
        <v>0</v>
      </c>
      <c r="CU150" s="31">
        <f t="shared" si="88"/>
        <v>0</v>
      </c>
      <c r="CV150" s="31">
        <f t="shared" si="88"/>
        <v>0</v>
      </c>
      <c r="CW150" s="31">
        <f t="shared" si="88"/>
        <v>0</v>
      </c>
      <c r="CX150" s="31">
        <f t="shared" si="88"/>
        <v>0</v>
      </c>
      <c r="CY150" s="31">
        <f t="shared" si="88"/>
        <v>0</v>
      </c>
      <c r="CZ150" s="31">
        <f t="shared" si="88"/>
        <v>0</v>
      </c>
      <c r="DA150" s="31">
        <f t="shared" si="88"/>
        <v>0</v>
      </c>
      <c r="DB150" s="31">
        <f t="shared" si="88"/>
        <v>0</v>
      </c>
      <c r="DC150" s="31">
        <f t="shared" si="88"/>
        <v>0</v>
      </c>
      <c r="DD150" s="31">
        <f t="shared" si="88"/>
        <v>0</v>
      </c>
      <c r="DE150" s="31">
        <f t="shared" si="88"/>
        <v>0</v>
      </c>
      <c r="DF150" s="31">
        <f t="shared" si="88"/>
        <v>0</v>
      </c>
      <c r="DG150" s="31">
        <f t="shared" si="88"/>
        <v>0</v>
      </c>
      <c r="DH150" s="31">
        <f t="shared" si="88"/>
        <v>0</v>
      </c>
      <c r="DI150" s="31">
        <f t="shared" si="88"/>
        <v>0</v>
      </c>
      <c r="DJ150" s="31">
        <f t="shared" si="88"/>
        <v>0</v>
      </c>
      <c r="DK150" s="31">
        <f t="shared" si="88"/>
        <v>0</v>
      </c>
      <c r="DL150" s="31">
        <f t="shared" si="88"/>
        <v>2</v>
      </c>
      <c r="DM150" s="31">
        <f t="shared" si="88"/>
        <v>3</v>
      </c>
      <c r="DN150" s="31">
        <f t="shared" si="88"/>
        <v>5</v>
      </c>
      <c r="DO150" s="31">
        <f t="shared" si="88"/>
        <v>5</v>
      </c>
      <c r="DP150" s="31">
        <f t="shared" si="88"/>
        <v>3</v>
      </c>
      <c r="DQ150" s="31">
        <f t="shared" si="88"/>
        <v>6</v>
      </c>
      <c r="DR150" s="31">
        <f t="shared" si="88"/>
        <v>2</v>
      </c>
      <c r="DS150" s="31">
        <f t="shared" si="88"/>
        <v>3</v>
      </c>
      <c r="DT150" s="31">
        <f t="shared" si="88"/>
        <v>3</v>
      </c>
      <c r="DU150" s="31">
        <f t="shared" si="88"/>
        <v>6</v>
      </c>
      <c r="DV150" s="31">
        <f t="shared" si="88"/>
        <v>4</v>
      </c>
      <c r="DW150" s="31">
        <f t="shared" si="88"/>
        <v>1</v>
      </c>
      <c r="DX150" s="31">
        <f t="shared" si="88"/>
        <v>2</v>
      </c>
      <c r="DY150" s="31">
        <f t="shared" si="88"/>
        <v>4</v>
      </c>
      <c r="DZ150" s="31">
        <f t="shared" si="88"/>
        <v>3</v>
      </c>
      <c r="EA150" s="31">
        <f t="shared" si="88"/>
        <v>2</v>
      </c>
      <c r="EB150" s="31">
        <f t="shared" si="88"/>
        <v>3</v>
      </c>
      <c r="EC150" s="31">
        <f t="shared" si="88"/>
        <v>1</v>
      </c>
      <c r="ED150" s="31">
        <f t="shared" si="88"/>
        <v>4</v>
      </c>
      <c r="EE150" s="31">
        <f t="shared" si="88"/>
        <v>1</v>
      </c>
      <c r="EF150" s="31">
        <f t="shared" ref="EF150:GQ150" si="89">SUM(EF50:EF62)</f>
        <v>4</v>
      </c>
      <c r="EG150" s="31">
        <f t="shared" si="89"/>
        <v>1</v>
      </c>
      <c r="EH150" s="31">
        <f t="shared" si="89"/>
        <v>0</v>
      </c>
      <c r="EI150" s="31">
        <f t="shared" si="89"/>
        <v>1</v>
      </c>
      <c r="EJ150" s="31">
        <f t="shared" si="89"/>
        <v>6</v>
      </c>
      <c r="EK150" s="31">
        <f t="shared" si="89"/>
        <v>4</v>
      </c>
      <c r="EL150" s="31">
        <f t="shared" si="89"/>
        <v>1</v>
      </c>
      <c r="EM150" s="31">
        <f t="shared" si="89"/>
        <v>1</v>
      </c>
      <c r="EN150" s="31">
        <f t="shared" si="89"/>
        <v>4</v>
      </c>
      <c r="EO150" s="31">
        <f t="shared" si="89"/>
        <v>2</v>
      </c>
      <c r="EP150" s="31">
        <f t="shared" si="89"/>
        <v>1</v>
      </c>
      <c r="EQ150" s="31">
        <f t="shared" si="89"/>
        <v>1</v>
      </c>
      <c r="ER150" s="31">
        <f t="shared" si="89"/>
        <v>1</v>
      </c>
      <c r="ES150" s="31">
        <f t="shared" si="89"/>
        <v>1</v>
      </c>
      <c r="ET150" s="31">
        <f t="shared" si="89"/>
        <v>0</v>
      </c>
      <c r="EU150" s="31">
        <f t="shared" si="89"/>
        <v>1</v>
      </c>
      <c r="EV150" s="31">
        <f t="shared" si="89"/>
        <v>0</v>
      </c>
      <c r="EW150" s="31">
        <f t="shared" si="89"/>
        <v>0</v>
      </c>
      <c r="EX150" s="31">
        <f t="shared" si="89"/>
        <v>3</v>
      </c>
      <c r="EY150" s="31">
        <f t="shared" si="89"/>
        <v>1</v>
      </c>
      <c r="EZ150" s="31">
        <f t="shared" si="89"/>
        <v>1</v>
      </c>
      <c r="FA150" s="31">
        <f t="shared" si="89"/>
        <v>0</v>
      </c>
      <c r="FB150" s="31">
        <f t="shared" si="89"/>
        <v>0</v>
      </c>
      <c r="FC150" s="31">
        <f t="shared" si="89"/>
        <v>0</v>
      </c>
      <c r="FD150" s="31">
        <f t="shared" si="89"/>
        <v>0</v>
      </c>
      <c r="FE150" s="31">
        <f t="shared" si="89"/>
        <v>1</v>
      </c>
      <c r="FF150" s="31">
        <f t="shared" si="89"/>
        <v>1</v>
      </c>
      <c r="FG150" s="31">
        <f t="shared" si="89"/>
        <v>0</v>
      </c>
      <c r="FH150" s="31">
        <f t="shared" si="89"/>
        <v>2</v>
      </c>
      <c r="FI150" s="31">
        <f t="shared" si="89"/>
        <v>1</v>
      </c>
      <c r="FJ150" s="31">
        <f t="shared" si="89"/>
        <v>1</v>
      </c>
      <c r="FK150" s="31">
        <f t="shared" si="89"/>
        <v>0</v>
      </c>
      <c r="FL150" s="31">
        <f t="shared" si="89"/>
        <v>0</v>
      </c>
      <c r="FM150" s="31">
        <f t="shared" si="89"/>
        <v>2</v>
      </c>
      <c r="FN150" s="31">
        <f t="shared" si="89"/>
        <v>0</v>
      </c>
      <c r="FO150" s="31">
        <f t="shared" si="89"/>
        <v>2</v>
      </c>
      <c r="FP150" s="31">
        <f t="shared" si="89"/>
        <v>0</v>
      </c>
      <c r="FQ150" s="31">
        <f t="shared" si="89"/>
        <v>1</v>
      </c>
      <c r="FR150" s="31">
        <f t="shared" si="89"/>
        <v>1</v>
      </c>
      <c r="FS150" s="31">
        <f t="shared" si="89"/>
        <v>1</v>
      </c>
      <c r="FT150" s="31">
        <f t="shared" si="89"/>
        <v>0</v>
      </c>
      <c r="FU150" s="31">
        <f t="shared" si="89"/>
        <v>1</v>
      </c>
      <c r="FV150" s="31">
        <f t="shared" si="89"/>
        <v>0</v>
      </c>
      <c r="FW150" s="31">
        <f t="shared" si="89"/>
        <v>0</v>
      </c>
      <c r="FX150" s="31">
        <f t="shared" si="89"/>
        <v>0</v>
      </c>
      <c r="FY150" s="31">
        <f t="shared" si="89"/>
        <v>0</v>
      </c>
      <c r="FZ150" s="31">
        <f t="shared" si="89"/>
        <v>0</v>
      </c>
      <c r="GA150" s="31">
        <f t="shared" si="89"/>
        <v>0</v>
      </c>
      <c r="GB150" s="31">
        <f t="shared" si="89"/>
        <v>0</v>
      </c>
      <c r="GC150" s="31">
        <f t="shared" si="89"/>
        <v>0</v>
      </c>
      <c r="GD150" s="31">
        <f t="shared" si="89"/>
        <v>0</v>
      </c>
      <c r="GE150" s="31">
        <f t="shared" si="89"/>
        <v>0</v>
      </c>
      <c r="GF150" s="31">
        <f t="shared" si="89"/>
        <v>0</v>
      </c>
      <c r="GG150" s="31">
        <f t="shared" si="89"/>
        <v>1</v>
      </c>
      <c r="GH150" s="31">
        <f t="shared" si="89"/>
        <v>0</v>
      </c>
      <c r="GI150" s="31">
        <f t="shared" si="89"/>
        <v>0</v>
      </c>
      <c r="GJ150" s="31">
        <f t="shared" si="89"/>
        <v>0</v>
      </c>
      <c r="GK150" s="31">
        <f t="shared" si="89"/>
        <v>0</v>
      </c>
      <c r="GL150" s="31">
        <f t="shared" si="89"/>
        <v>1</v>
      </c>
      <c r="GM150" s="31">
        <f t="shared" si="89"/>
        <v>0</v>
      </c>
      <c r="GN150" s="31">
        <f t="shared" si="89"/>
        <v>0</v>
      </c>
      <c r="GO150" s="31">
        <f t="shared" si="89"/>
        <v>0</v>
      </c>
      <c r="GP150" s="31">
        <f t="shared" si="89"/>
        <v>0</v>
      </c>
      <c r="GQ150" s="31">
        <f t="shared" si="89"/>
        <v>0</v>
      </c>
      <c r="GR150" s="31">
        <f t="shared" ref="GR150:ID150" si="90">SUM(GR50:GR62)</f>
        <v>0</v>
      </c>
      <c r="GS150" s="31">
        <f t="shared" si="90"/>
        <v>0</v>
      </c>
      <c r="GT150" s="31">
        <f t="shared" si="90"/>
        <v>0</v>
      </c>
      <c r="GU150" s="31">
        <f t="shared" si="90"/>
        <v>0</v>
      </c>
      <c r="GV150" s="31">
        <f t="shared" si="90"/>
        <v>0</v>
      </c>
      <c r="GW150" s="31">
        <f t="shared" si="90"/>
        <v>0</v>
      </c>
      <c r="GX150" s="31">
        <f t="shared" si="90"/>
        <v>1</v>
      </c>
      <c r="GY150" s="31">
        <f t="shared" si="90"/>
        <v>0</v>
      </c>
      <c r="GZ150" s="31">
        <f t="shared" si="90"/>
        <v>0</v>
      </c>
      <c r="HA150" s="31">
        <f t="shared" si="90"/>
        <v>1</v>
      </c>
      <c r="HB150" s="31">
        <f t="shared" si="90"/>
        <v>1</v>
      </c>
      <c r="HC150" s="31">
        <f t="shared" si="90"/>
        <v>0</v>
      </c>
      <c r="HD150" s="31">
        <f t="shared" si="90"/>
        <v>0</v>
      </c>
      <c r="HE150" s="31">
        <f t="shared" si="90"/>
        <v>0</v>
      </c>
      <c r="HF150" s="31">
        <f t="shared" si="90"/>
        <v>1</v>
      </c>
      <c r="HG150" s="31">
        <f t="shared" si="90"/>
        <v>0</v>
      </c>
      <c r="HH150" s="31">
        <f t="shared" si="90"/>
        <v>0</v>
      </c>
      <c r="HI150" s="31">
        <f t="shared" si="90"/>
        <v>1</v>
      </c>
      <c r="HJ150" s="31">
        <f t="shared" si="90"/>
        <v>0</v>
      </c>
      <c r="HK150" s="31">
        <f t="shared" si="90"/>
        <v>0</v>
      </c>
      <c r="HL150" s="31">
        <f t="shared" si="90"/>
        <v>0</v>
      </c>
      <c r="HM150" s="31">
        <f t="shared" si="90"/>
        <v>0</v>
      </c>
      <c r="HN150" s="31">
        <f t="shared" si="90"/>
        <v>0</v>
      </c>
      <c r="HO150" s="31">
        <f t="shared" si="90"/>
        <v>0</v>
      </c>
      <c r="HP150" s="31">
        <f t="shared" si="90"/>
        <v>0</v>
      </c>
      <c r="HQ150" s="31">
        <f t="shared" si="90"/>
        <v>1</v>
      </c>
      <c r="HR150" s="31">
        <f t="shared" si="90"/>
        <v>0</v>
      </c>
      <c r="HS150" s="31">
        <f t="shared" si="90"/>
        <v>0</v>
      </c>
      <c r="HT150" s="31">
        <f t="shared" si="90"/>
        <v>0</v>
      </c>
      <c r="HU150" s="31">
        <f t="shared" si="90"/>
        <v>0</v>
      </c>
      <c r="HV150" s="31">
        <f t="shared" si="90"/>
        <v>0</v>
      </c>
      <c r="HW150" s="31">
        <f t="shared" si="90"/>
        <v>0</v>
      </c>
      <c r="HX150" s="31">
        <f t="shared" si="90"/>
        <v>0</v>
      </c>
      <c r="HY150" s="31">
        <f t="shared" si="90"/>
        <v>0</v>
      </c>
      <c r="HZ150" s="31">
        <f t="shared" si="90"/>
        <v>0</v>
      </c>
      <c r="IA150" s="31">
        <f t="shared" si="90"/>
        <v>0</v>
      </c>
      <c r="IB150" s="31">
        <f t="shared" si="90"/>
        <v>0</v>
      </c>
      <c r="IC150" s="31">
        <f t="shared" si="90"/>
        <v>1</v>
      </c>
      <c r="ID150" s="31">
        <f t="shared" si="90"/>
        <v>1</v>
      </c>
      <c r="IE150" s="31">
        <f t="shared" ref="IE150:IN150" si="91">SUM(IE50:IE62)</f>
        <v>0</v>
      </c>
      <c r="IF150" s="31">
        <f t="shared" si="91"/>
        <v>0</v>
      </c>
      <c r="IG150" s="31">
        <f t="shared" si="91"/>
        <v>0</v>
      </c>
      <c r="IH150" s="31">
        <f t="shared" si="91"/>
        <v>0</v>
      </c>
      <c r="II150" s="31">
        <f t="shared" si="91"/>
        <v>0</v>
      </c>
      <c r="IJ150" s="31">
        <f t="shared" si="91"/>
        <v>0</v>
      </c>
      <c r="IK150" s="31">
        <f t="shared" si="91"/>
        <v>0</v>
      </c>
      <c r="IL150" s="31">
        <f t="shared" si="91"/>
        <v>0</v>
      </c>
      <c r="IM150" s="31">
        <f t="shared" si="91"/>
        <v>0</v>
      </c>
      <c r="IN150" s="31">
        <f t="shared" si="91"/>
        <v>0</v>
      </c>
      <c r="IO150" s="31">
        <f t="shared" ref="IO150:IR150" si="92">SUM(IO50:IO62)</f>
        <v>0</v>
      </c>
      <c r="IP150" s="31">
        <f t="shared" si="92"/>
        <v>0</v>
      </c>
      <c r="IQ150" s="31">
        <f t="shared" si="92"/>
        <v>0</v>
      </c>
      <c r="IR150" s="31">
        <f t="shared" si="92"/>
        <v>0</v>
      </c>
      <c r="IS150" s="31">
        <f t="shared" ref="IS150:IU150" si="93">SUM(IS50:IS62)</f>
        <v>0</v>
      </c>
      <c r="IT150" s="31">
        <f t="shared" si="93"/>
        <v>0</v>
      </c>
      <c r="IU150" s="31">
        <f t="shared" si="93"/>
        <v>0</v>
      </c>
      <c r="IV150" s="31">
        <f t="shared" ref="IV150:IW150" si="94">SUM(IV50:IV62)</f>
        <v>0</v>
      </c>
      <c r="IW150" s="31">
        <f t="shared" si="94"/>
        <v>0</v>
      </c>
    </row>
    <row r="151" spans="1:257" x14ac:dyDescent="0.2">
      <c r="D151" s="31" t="s">
        <v>1543</v>
      </c>
      <c r="E151" s="31">
        <f>SUM(E63:E67)</f>
        <v>31</v>
      </c>
      <c r="F151" s="31">
        <f>SUM(F63:F67)</f>
        <v>31</v>
      </c>
      <c r="G151" s="31">
        <f>SUM(G63:G69)</f>
        <v>0</v>
      </c>
      <c r="H151" s="31">
        <f t="shared" ref="H151:BS151" si="95">SUM(H63:H69)</f>
        <v>0</v>
      </c>
      <c r="I151" s="31">
        <f t="shared" si="95"/>
        <v>0</v>
      </c>
      <c r="J151" s="31">
        <f t="shared" si="95"/>
        <v>0</v>
      </c>
      <c r="K151" s="31">
        <f t="shared" si="95"/>
        <v>0</v>
      </c>
      <c r="L151" s="31">
        <f t="shared" si="95"/>
        <v>0</v>
      </c>
      <c r="M151" s="31">
        <f t="shared" si="95"/>
        <v>0</v>
      </c>
      <c r="N151" s="31">
        <f t="shared" si="95"/>
        <v>0</v>
      </c>
      <c r="O151" s="31">
        <f t="shared" si="95"/>
        <v>0</v>
      </c>
      <c r="P151" s="31">
        <f t="shared" si="95"/>
        <v>0</v>
      </c>
      <c r="Q151" s="31">
        <f t="shared" si="95"/>
        <v>0</v>
      </c>
      <c r="R151" s="31">
        <f t="shared" si="95"/>
        <v>0</v>
      </c>
      <c r="S151" s="31">
        <f t="shared" si="95"/>
        <v>0</v>
      </c>
      <c r="T151" s="31">
        <f t="shared" si="95"/>
        <v>0</v>
      </c>
      <c r="U151" s="31">
        <f t="shared" si="95"/>
        <v>0</v>
      </c>
      <c r="V151" s="31">
        <f t="shared" si="95"/>
        <v>0</v>
      </c>
      <c r="W151" s="31">
        <f t="shared" si="95"/>
        <v>0</v>
      </c>
      <c r="X151" s="31">
        <f t="shared" si="95"/>
        <v>0</v>
      </c>
      <c r="Y151" s="31">
        <f t="shared" si="95"/>
        <v>0</v>
      </c>
      <c r="Z151" s="31">
        <f t="shared" si="95"/>
        <v>0</v>
      </c>
      <c r="AA151" s="31">
        <f t="shared" si="95"/>
        <v>0</v>
      </c>
      <c r="AB151" s="31">
        <f t="shared" si="95"/>
        <v>0</v>
      </c>
      <c r="AC151" s="31">
        <f t="shared" si="95"/>
        <v>0</v>
      </c>
      <c r="AD151" s="31">
        <f t="shared" si="95"/>
        <v>0</v>
      </c>
      <c r="AE151" s="31">
        <f t="shared" si="95"/>
        <v>0</v>
      </c>
      <c r="AF151" s="31">
        <f t="shared" si="95"/>
        <v>0</v>
      </c>
      <c r="AG151" s="31">
        <f t="shared" si="95"/>
        <v>0</v>
      </c>
      <c r="AH151" s="31">
        <f t="shared" si="95"/>
        <v>0</v>
      </c>
      <c r="AI151" s="31">
        <f t="shared" si="95"/>
        <v>0</v>
      </c>
      <c r="AJ151" s="31">
        <f t="shared" si="95"/>
        <v>0</v>
      </c>
      <c r="AK151" s="31">
        <f t="shared" si="95"/>
        <v>0</v>
      </c>
      <c r="AL151" s="31">
        <f t="shared" si="95"/>
        <v>0</v>
      </c>
      <c r="AM151" s="31">
        <f t="shared" si="95"/>
        <v>0</v>
      </c>
      <c r="AN151" s="31">
        <f t="shared" si="95"/>
        <v>0</v>
      </c>
      <c r="AO151" s="31">
        <f t="shared" si="95"/>
        <v>0</v>
      </c>
      <c r="AP151" s="31">
        <f t="shared" si="95"/>
        <v>0</v>
      </c>
      <c r="AQ151" s="31">
        <f t="shared" si="95"/>
        <v>0</v>
      </c>
      <c r="AR151" s="31">
        <f t="shared" si="95"/>
        <v>0</v>
      </c>
      <c r="AS151" s="31">
        <f t="shared" si="95"/>
        <v>0</v>
      </c>
      <c r="AT151" s="31">
        <f t="shared" si="95"/>
        <v>0</v>
      </c>
      <c r="AU151" s="31">
        <f t="shared" si="95"/>
        <v>0</v>
      </c>
      <c r="AV151" s="31">
        <f t="shared" si="95"/>
        <v>0</v>
      </c>
      <c r="AW151" s="31">
        <f t="shared" si="95"/>
        <v>0</v>
      </c>
      <c r="AX151" s="31">
        <f t="shared" si="95"/>
        <v>0</v>
      </c>
      <c r="AY151" s="31">
        <f t="shared" si="95"/>
        <v>0</v>
      </c>
      <c r="AZ151" s="31">
        <f t="shared" si="95"/>
        <v>0</v>
      </c>
      <c r="BA151" s="31">
        <f t="shared" si="95"/>
        <v>0</v>
      </c>
      <c r="BB151" s="31">
        <f t="shared" si="95"/>
        <v>0</v>
      </c>
      <c r="BC151" s="31">
        <f t="shared" si="95"/>
        <v>0</v>
      </c>
      <c r="BD151" s="31">
        <f t="shared" si="95"/>
        <v>0</v>
      </c>
      <c r="BE151" s="31">
        <f t="shared" si="95"/>
        <v>0</v>
      </c>
      <c r="BF151" s="31">
        <f t="shared" si="95"/>
        <v>0</v>
      </c>
      <c r="BG151" s="31">
        <f t="shared" si="95"/>
        <v>0</v>
      </c>
      <c r="BH151" s="31">
        <f t="shared" si="95"/>
        <v>0</v>
      </c>
      <c r="BI151" s="31">
        <f t="shared" si="95"/>
        <v>0</v>
      </c>
      <c r="BJ151" s="31">
        <f t="shared" si="95"/>
        <v>0</v>
      </c>
      <c r="BK151" s="31">
        <f t="shared" si="95"/>
        <v>0</v>
      </c>
      <c r="BL151" s="31">
        <f t="shared" si="95"/>
        <v>0</v>
      </c>
      <c r="BM151" s="31">
        <f t="shared" si="95"/>
        <v>0</v>
      </c>
      <c r="BN151" s="31">
        <f t="shared" si="95"/>
        <v>0</v>
      </c>
      <c r="BO151" s="31">
        <f t="shared" si="95"/>
        <v>0</v>
      </c>
      <c r="BP151" s="31">
        <f t="shared" si="95"/>
        <v>0</v>
      </c>
      <c r="BQ151" s="31">
        <f t="shared" si="95"/>
        <v>0</v>
      </c>
      <c r="BR151" s="31">
        <f t="shared" si="95"/>
        <v>0</v>
      </c>
      <c r="BS151" s="31">
        <f t="shared" si="95"/>
        <v>0</v>
      </c>
      <c r="BT151" s="31">
        <f t="shared" ref="BT151:EE151" si="96">SUM(BT63:BT69)</f>
        <v>0</v>
      </c>
      <c r="BU151" s="31">
        <f t="shared" si="96"/>
        <v>0</v>
      </c>
      <c r="BV151" s="31">
        <f t="shared" si="96"/>
        <v>0</v>
      </c>
      <c r="BW151" s="31">
        <f t="shared" si="96"/>
        <v>0</v>
      </c>
      <c r="BX151" s="31">
        <f t="shared" si="96"/>
        <v>0</v>
      </c>
      <c r="BY151" s="31">
        <f t="shared" si="96"/>
        <v>0</v>
      </c>
      <c r="BZ151" s="31">
        <f t="shared" si="96"/>
        <v>0</v>
      </c>
      <c r="CA151" s="31">
        <f t="shared" si="96"/>
        <v>0</v>
      </c>
      <c r="CB151" s="31">
        <f t="shared" si="96"/>
        <v>0</v>
      </c>
      <c r="CC151" s="31">
        <f t="shared" si="96"/>
        <v>0</v>
      </c>
      <c r="CD151" s="31">
        <f t="shared" si="96"/>
        <v>0</v>
      </c>
      <c r="CE151" s="31">
        <f t="shared" si="96"/>
        <v>0</v>
      </c>
      <c r="CF151" s="31">
        <f t="shared" si="96"/>
        <v>0</v>
      </c>
      <c r="CG151" s="31">
        <f t="shared" si="96"/>
        <v>0</v>
      </c>
      <c r="CH151" s="31">
        <f t="shared" si="96"/>
        <v>0</v>
      </c>
      <c r="CI151" s="31">
        <f t="shared" si="96"/>
        <v>0</v>
      </c>
      <c r="CJ151" s="31">
        <f t="shared" si="96"/>
        <v>0</v>
      </c>
      <c r="CK151" s="31">
        <f t="shared" si="96"/>
        <v>0</v>
      </c>
      <c r="CL151" s="31">
        <f t="shared" si="96"/>
        <v>0</v>
      </c>
      <c r="CM151" s="31">
        <f t="shared" si="96"/>
        <v>0</v>
      </c>
      <c r="CN151" s="31">
        <f t="shared" si="96"/>
        <v>0</v>
      </c>
      <c r="CO151" s="31">
        <f t="shared" si="96"/>
        <v>0</v>
      </c>
      <c r="CP151" s="31">
        <f t="shared" si="96"/>
        <v>0</v>
      </c>
      <c r="CQ151" s="31">
        <f t="shared" si="96"/>
        <v>0</v>
      </c>
      <c r="CR151" s="31">
        <f t="shared" si="96"/>
        <v>0</v>
      </c>
      <c r="CS151" s="31">
        <f t="shared" si="96"/>
        <v>0</v>
      </c>
      <c r="CT151" s="31">
        <f t="shared" si="96"/>
        <v>0</v>
      </c>
      <c r="CU151" s="31">
        <f t="shared" si="96"/>
        <v>0</v>
      </c>
      <c r="CV151" s="31">
        <f t="shared" si="96"/>
        <v>0</v>
      </c>
      <c r="CW151" s="31">
        <f t="shared" si="96"/>
        <v>0</v>
      </c>
      <c r="CX151" s="31">
        <f t="shared" si="96"/>
        <v>0</v>
      </c>
      <c r="CY151" s="31">
        <f t="shared" si="96"/>
        <v>0</v>
      </c>
      <c r="CZ151" s="31">
        <f t="shared" si="96"/>
        <v>0</v>
      </c>
      <c r="DA151" s="31">
        <f t="shared" si="96"/>
        <v>0</v>
      </c>
      <c r="DB151" s="31">
        <f t="shared" si="96"/>
        <v>0</v>
      </c>
      <c r="DC151" s="31">
        <f t="shared" si="96"/>
        <v>0</v>
      </c>
      <c r="DD151" s="31">
        <f t="shared" si="96"/>
        <v>0</v>
      </c>
      <c r="DE151" s="31">
        <f t="shared" si="96"/>
        <v>0</v>
      </c>
      <c r="DF151" s="31">
        <f t="shared" si="96"/>
        <v>0</v>
      </c>
      <c r="DG151" s="31">
        <f t="shared" si="96"/>
        <v>0</v>
      </c>
      <c r="DH151" s="31">
        <f t="shared" si="96"/>
        <v>0</v>
      </c>
      <c r="DI151" s="31">
        <f t="shared" si="96"/>
        <v>0</v>
      </c>
      <c r="DJ151" s="31">
        <f t="shared" si="96"/>
        <v>0</v>
      </c>
      <c r="DK151" s="31">
        <f t="shared" si="96"/>
        <v>0</v>
      </c>
      <c r="DL151" s="31">
        <f t="shared" si="96"/>
        <v>0</v>
      </c>
      <c r="DM151" s="31">
        <f t="shared" si="96"/>
        <v>0</v>
      </c>
      <c r="DN151" s="31">
        <f t="shared" si="96"/>
        <v>0</v>
      </c>
      <c r="DO151" s="31">
        <f t="shared" si="96"/>
        <v>0</v>
      </c>
      <c r="DP151" s="31">
        <f t="shared" si="96"/>
        <v>0</v>
      </c>
      <c r="DQ151" s="31">
        <f t="shared" si="96"/>
        <v>0</v>
      </c>
      <c r="DR151" s="31">
        <f t="shared" si="96"/>
        <v>0</v>
      </c>
      <c r="DS151" s="31">
        <f t="shared" si="96"/>
        <v>0</v>
      </c>
      <c r="DT151" s="31">
        <f t="shared" si="96"/>
        <v>0</v>
      </c>
      <c r="DU151" s="31">
        <f t="shared" si="96"/>
        <v>0</v>
      </c>
      <c r="DV151" s="31">
        <f t="shared" si="96"/>
        <v>0</v>
      </c>
      <c r="DW151" s="31">
        <f t="shared" si="96"/>
        <v>0</v>
      </c>
      <c r="DX151" s="31">
        <f t="shared" si="96"/>
        <v>0</v>
      </c>
      <c r="DY151" s="31">
        <f t="shared" si="96"/>
        <v>0</v>
      </c>
      <c r="DZ151" s="31">
        <f t="shared" si="96"/>
        <v>0</v>
      </c>
      <c r="EA151" s="31">
        <f t="shared" si="96"/>
        <v>0</v>
      </c>
      <c r="EB151" s="31">
        <f t="shared" si="96"/>
        <v>0</v>
      </c>
      <c r="EC151" s="31">
        <f t="shared" si="96"/>
        <v>0</v>
      </c>
      <c r="ED151" s="31">
        <f t="shared" si="96"/>
        <v>0</v>
      </c>
      <c r="EE151" s="31">
        <f t="shared" si="96"/>
        <v>0</v>
      </c>
      <c r="EF151" s="31">
        <f t="shared" ref="EF151:GQ151" si="97">SUM(EF63:EF69)</f>
        <v>0</v>
      </c>
      <c r="EG151" s="31">
        <f t="shared" si="97"/>
        <v>0</v>
      </c>
      <c r="EH151" s="31">
        <f t="shared" si="97"/>
        <v>0</v>
      </c>
      <c r="EI151" s="31">
        <f t="shared" si="97"/>
        <v>0</v>
      </c>
      <c r="EJ151" s="31">
        <f t="shared" si="97"/>
        <v>0</v>
      </c>
      <c r="EK151" s="31">
        <f t="shared" si="97"/>
        <v>0</v>
      </c>
      <c r="EL151" s="31">
        <f t="shared" si="97"/>
        <v>0</v>
      </c>
      <c r="EM151" s="31">
        <f t="shared" si="97"/>
        <v>0</v>
      </c>
      <c r="EN151" s="31">
        <f t="shared" si="97"/>
        <v>0</v>
      </c>
      <c r="EO151" s="31">
        <f t="shared" si="97"/>
        <v>0</v>
      </c>
      <c r="EP151" s="31">
        <f t="shared" si="97"/>
        <v>0</v>
      </c>
      <c r="EQ151" s="31">
        <f t="shared" si="97"/>
        <v>0</v>
      </c>
      <c r="ER151" s="31">
        <f t="shared" si="97"/>
        <v>0</v>
      </c>
      <c r="ES151" s="31">
        <f t="shared" si="97"/>
        <v>0</v>
      </c>
      <c r="ET151" s="31">
        <f t="shared" si="97"/>
        <v>0</v>
      </c>
      <c r="EU151" s="31">
        <f t="shared" si="97"/>
        <v>0</v>
      </c>
      <c r="EV151" s="31">
        <f t="shared" si="97"/>
        <v>0</v>
      </c>
      <c r="EW151" s="31">
        <f t="shared" si="97"/>
        <v>0</v>
      </c>
      <c r="EX151" s="31">
        <f t="shared" si="97"/>
        <v>3</v>
      </c>
      <c r="EY151" s="31">
        <f t="shared" si="97"/>
        <v>3</v>
      </c>
      <c r="EZ151" s="31">
        <f t="shared" si="97"/>
        <v>4</v>
      </c>
      <c r="FA151" s="31">
        <f t="shared" si="97"/>
        <v>3</v>
      </c>
      <c r="FB151" s="31">
        <f t="shared" si="97"/>
        <v>2</v>
      </c>
      <c r="FC151" s="31">
        <f t="shared" si="97"/>
        <v>0</v>
      </c>
      <c r="FD151" s="31">
        <f t="shared" si="97"/>
        <v>4</v>
      </c>
      <c r="FE151" s="31">
        <f t="shared" si="97"/>
        <v>3</v>
      </c>
      <c r="FF151" s="31">
        <f t="shared" si="97"/>
        <v>2</v>
      </c>
      <c r="FG151" s="31">
        <f t="shared" si="97"/>
        <v>1</v>
      </c>
      <c r="FH151" s="31">
        <f t="shared" si="97"/>
        <v>2</v>
      </c>
      <c r="FI151" s="31">
        <f t="shared" si="97"/>
        <v>3</v>
      </c>
      <c r="FJ151" s="31">
        <f t="shared" si="97"/>
        <v>1</v>
      </c>
      <c r="FK151" s="31">
        <f t="shared" si="97"/>
        <v>2</v>
      </c>
      <c r="FL151" s="31">
        <f t="shared" si="97"/>
        <v>0</v>
      </c>
      <c r="FM151" s="31">
        <f t="shared" si="97"/>
        <v>2</v>
      </c>
      <c r="FN151" s="31">
        <f t="shared" si="97"/>
        <v>1</v>
      </c>
      <c r="FO151" s="31">
        <f t="shared" si="97"/>
        <v>0</v>
      </c>
      <c r="FP151" s="31">
        <f t="shared" si="97"/>
        <v>0</v>
      </c>
      <c r="FQ151" s="31">
        <f t="shared" si="97"/>
        <v>0</v>
      </c>
      <c r="FR151" s="31">
        <f t="shared" si="97"/>
        <v>0</v>
      </c>
      <c r="FS151" s="31">
        <f t="shared" si="97"/>
        <v>0</v>
      </c>
      <c r="FT151" s="31">
        <f t="shared" si="97"/>
        <v>0</v>
      </c>
      <c r="FU151" s="31">
        <f t="shared" si="97"/>
        <v>0</v>
      </c>
      <c r="FV151" s="31">
        <f t="shared" si="97"/>
        <v>0</v>
      </c>
      <c r="FW151" s="31">
        <f t="shared" si="97"/>
        <v>0</v>
      </c>
      <c r="FX151" s="31">
        <f t="shared" si="97"/>
        <v>0</v>
      </c>
      <c r="FY151" s="31">
        <f t="shared" si="97"/>
        <v>0</v>
      </c>
      <c r="FZ151" s="31">
        <f t="shared" si="97"/>
        <v>0</v>
      </c>
      <c r="GA151" s="31">
        <f t="shared" si="97"/>
        <v>0</v>
      </c>
      <c r="GB151" s="31">
        <f t="shared" si="97"/>
        <v>0</v>
      </c>
      <c r="GC151" s="31">
        <f t="shared" si="97"/>
        <v>0</v>
      </c>
      <c r="GD151" s="31">
        <f t="shared" si="97"/>
        <v>0</v>
      </c>
      <c r="GE151" s="31">
        <f t="shared" si="97"/>
        <v>1</v>
      </c>
      <c r="GF151" s="31">
        <f t="shared" si="97"/>
        <v>0</v>
      </c>
      <c r="GG151" s="31">
        <f t="shared" si="97"/>
        <v>0</v>
      </c>
      <c r="GH151" s="31">
        <f t="shared" si="97"/>
        <v>0</v>
      </c>
      <c r="GI151" s="31">
        <f t="shared" si="97"/>
        <v>0</v>
      </c>
      <c r="GJ151" s="31">
        <f t="shared" si="97"/>
        <v>0</v>
      </c>
      <c r="GK151" s="31">
        <f t="shared" si="97"/>
        <v>0</v>
      </c>
      <c r="GL151" s="31">
        <f t="shared" si="97"/>
        <v>0</v>
      </c>
      <c r="GM151" s="31">
        <f t="shared" si="97"/>
        <v>0</v>
      </c>
      <c r="GN151" s="31">
        <f t="shared" si="97"/>
        <v>0</v>
      </c>
      <c r="GO151" s="31">
        <f t="shared" si="97"/>
        <v>1</v>
      </c>
      <c r="GP151" s="31">
        <f t="shared" si="97"/>
        <v>0</v>
      </c>
      <c r="GQ151" s="31">
        <f t="shared" si="97"/>
        <v>0</v>
      </c>
      <c r="GR151" s="31">
        <f t="shared" ref="GR151:ID151" si="98">SUM(GR63:GR69)</f>
        <v>0</v>
      </c>
      <c r="GS151" s="31">
        <f t="shared" si="98"/>
        <v>0</v>
      </c>
      <c r="GT151" s="31">
        <f t="shared" si="98"/>
        <v>0</v>
      </c>
      <c r="GU151" s="31">
        <f t="shared" si="98"/>
        <v>0</v>
      </c>
      <c r="GV151" s="31">
        <f t="shared" si="98"/>
        <v>0</v>
      </c>
      <c r="GW151" s="31">
        <f t="shared" si="98"/>
        <v>0</v>
      </c>
      <c r="GX151" s="31">
        <f t="shared" si="98"/>
        <v>0</v>
      </c>
      <c r="GY151" s="31">
        <f t="shared" si="98"/>
        <v>0</v>
      </c>
      <c r="GZ151" s="31">
        <f t="shared" si="98"/>
        <v>0</v>
      </c>
      <c r="HA151" s="31">
        <f t="shared" si="98"/>
        <v>0</v>
      </c>
      <c r="HB151" s="31">
        <f t="shared" si="98"/>
        <v>0</v>
      </c>
      <c r="HC151" s="31">
        <f t="shared" si="98"/>
        <v>0</v>
      </c>
      <c r="HD151" s="31">
        <f t="shared" si="98"/>
        <v>0</v>
      </c>
      <c r="HE151" s="31">
        <f t="shared" si="98"/>
        <v>0</v>
      </c>
      <c r="HF151" s="31">
        <f t="shared" si="98"/>
        <v>0</v>
      </c>
      <c r="HG151" s="31">
        <f t="shared" si="98"/>
        <v>0</v>
      </c>
      <c r="HH151" s="31">
        <f t="shared" si="98"/>
        <v>0</v>
      </c>
      <c r="HI151" s="31">
        <f t="shared" si="98"/>
        <v>0</v>
      </c>
      <c r="HJ151" s="31">
        <f t="shared" si="98"/>
        <v>0</v>
      </c>
      <c r="HK151" s="31">
        <f t="shared" si="98"/>
        <v>0</v>
      </c>
      <c r="HL151" s="31">
        <f t="shared" si="98"/>
        <v>0</v>
      </c>
      <c r="HM151" s="31">
        <f t="shared" si="98"/>
        <v>0</v>
      </c>
      <c r="HN151" s="31">
        <f t="shared" si="98"/>
        <v>0</v>
      </c>
      <c r="HO151" s="31">
        <f t="shared" si="98"/>
        <v>0</v>
      </c>
      <c r="HP151" s="31">
        <f t="shared" si="98"/>
        <v>0</v>
      </c>
      <c r="HQ151" s="31">
        <f t="shared" si="98"/>
        <v>0</v>
      </c>
      <c r="HR151" s="31">
        <f t="shared" si="98"/>
        <v>0</v>
      </c>
      <c r="HS151" s="31">
        <f t="shared" si="98"/>
        <v>0</v>
      </c>
      <c r="HT151" s="31">
        <f t="shared" si="98"/>
        <v>0</v>
      </c>
      <c r="HU151" s="31">
        <f t="shared" si="98"/>
        <v>0</v>
      </c>
      <c r="HV151" s="31">
        <f t="shared" si="98"/>
        <v>0</v>
      </c>
      <c r="HW151" s="31">
        <f t="shared" si="98"/>
        <v>0</v>
      </c>
      <c r="HX151" s="31">
        <f t="shared" si="98"/>
        <v>0</v>
      </c>
      <c r="HY151" s="31">
        <f t="shared" si="98"/>
        <v>0</v>
      </c>
      <c r="HZ151" s="31">
        <f t="shared" si="98"/>
        <v>0</v>
      </c>
      <c r="IA151" s="31">
        <f t="shared" si="98"/>
        <v>0</v>
      </c>
      <c r="IB151" s="31">
        <f t="shared" si="98"/>
        <v>0</v>
      </c>
      <c r="IC151" s="31">
        <f t="shared" si="98"/>
        <v>0</v>
      </c>
      <c r="ID151" s="31">
        <f t="shared" si="98"/>
        <v>0</v>
      </c>
      <c r="IE151" s="31">
        <f t="shared" ref="IE151:IN151" si="99">SUM(IE63:IE69)</f>
        <v>0</v>
      </c>
      <c r="IF151" s="31">
        <f t="shared" si="99"/>
        <v>0</v>
      </c>
      <c r="IG151" s="31">
        <f t="shared" si="99"/>
        <v>0</v>
      </c>
      <c r="IH151" s="31">
        <f t="shared" si="99"/>
        <v>0</v>
      </c>
      <c r="II151" s="31">
        <f t="shared" si="99"/>
        <v>0</v>
      </c>
      <c r="IJ151" s="31">
        <f t="shared" si="99"/>
        <v>0</v>
      </c>
      <c r="IK151" s="31">
        <f t="shared" si="99"/>
        <v>0</v>
      </c>
      <c r="IL151" s="31">
        <f t="shared" si="99"/>
        <v>0</v>
      </c>
      <c r="IM151" s="31">
        <f t="shared" si="99"/>
        <v>0</v>
      </c>
      <c r="IN151" s="31">
        <f t="shared" si="99"/>
        <v>0</v>
      </c>
      <c r="IO151" s="31">
        <f t="shared" ref="IO151:IR151" si="100">SUM(IO63:IO69)</f>
        <v>0</v>
      </c>
      <c r="IP151" s="31">
        <f t="shared" si="100"/>
        <v>0</v>
      </c>
      <c r="IQ151" s="31">
        <f t="shared" si="100"/>
        <v>0</v>
      </c>
      <c r="IR151" s="31">
        <f t="shared" si="100"/>
        <v>0</v>
      </c>
      <c r="IS151" s="31">
        <f t="shared" ref="IS151:IU151" si="101">SUM(IS63:IS69)</f>
        <v>0</v>
      </c>
      <c r="IT151" s="31">
        <f t="shared" si="101"/>
        <v>0</v>
      </c>
      <c r="IU151" s="31">
        <f t="shared" si="101"/>
        <v>0</v>
      </c>
      <c r="IV151" s="31">
        <f t="shared" ref="IV151:IW151" si="102">SUM(IV63:IV69)</f>
        <v>0</v>
      </c>
      <c r="IW151" s="31">
        <f t="shared" si="102"/>
        <v>0</v>
      </c>
    </row>
    <row r="152" spans="1:257" x14ac:dyDescent="0.2">
      <c r="D152" s="31" t="s">
        <v>1544</v>
      </c>
      <c r="E152" s="31">
        <f t="shared" ref="E152:BP153" si="103">SUM(E70:E79)</f>
        <v>209</v>
      </c>
      <c r="F152" s="31">
        <f t="shared" si="103"/>
        <v>209</v>
      </c>
      <c r="G152" s="31">
        <f t="shared" si="103"/>
        <v>0</v>
      </c>
      <c r="H152" s="31">
        <f t="shared" si="103"/>
        <v>0</v>
      </c>
      <c r="I152" s="31">
        <f t="shared" si="103"/>
        <v>0</v>
      </c>
      <c r="J152" s="31">
        <f t="shared" si="103"/>
        <v>0</v>
      </c>
      <c r="K152" s="31">
        <f t="shared" si="103"/>
        <v>0</v>
      </c>
      <c r="L152" s="31">
        <f t="shared" si="103"/>
        <v>0</v>
      </c>
      <c r="M152" s="31">
        <f t="shared" si="103"/>
        <v>0</v>
      </c>
      <c r="N152" s="31">
        <f t="shared" si="103"/>
        <v>0</v>
      </c>
      <c r="O152" s="31">
        <f t="shared" si="103"/>
        <v>0</v>
      </c>
      <c r="P152" s="31">
        <f t="shared" si="103"/>
        <v>0</v>
      </c>
      <c r="Q152" s="31">
        <f t="shared" si="103"/>
        <v>0</v>
      </c>
      <c r="R152" s="31">
        <f t="shared" si="103"/>
        <v>0</v>
      </c>
      <c r="S152" s="31">
        <f t="shared" si="103"/>
        <v>0</v>
      </c>
      <c r="T152" s="31">
        <f t="shared" si="103"/>
        <v>0</v>
      </c>
      <c r="U152" s="31">
        <f t="shared" si="103"/>
        <v>0</v>
      </c>
      <c r="V152" s="31">
        <f t="shared" si="103"/>
        <v>0</v>
      </c>
      <c r="W152" s="31">
        <f t="shared" si="103"/>
        <v>0</v>
      </c>
      <c r="X152" s="31">
        <f t="shared" si="103"/>
        <v>0</v>
      </c>
      <c r="Y152" s="31">
        <f t="shared" si="103"/>
        <v>0</v>
      </c>
      <c r="Z152" s="31">
        <f t="shared" si="103"/>
        <v>0</v>
      </c>
      <c r="AA152" s="31">
        <f t="shared" si="103"/>
        <v>0</v>
      </c>
      <c r="AB152" s="31">
        <f t="shared" si="103"/>
        <v>0</v>
      </c>
      <c r="AC152" s="31">
        <f t="shared" si="103"/>
        <v>0</v>
      </c>
      <c r="AD152" s="31">
        <f t="shared" si="103"/>
        <v>0</v>
      </c>
      <c r="AE152" s="31">
        <f t="shared" si="103"/>
        <v>0</v>
      </c>
      <c r="AF152" s="31">
        <f t="shared" si="103"/>
        <v>0</v>
      </c>
      <c r="AG152" s="31">
        <f t="shared" si="103"/>
        <v>0</v>
      </c>
      <c r="AH152" s="31">
        <f t="shared" si="103"/>
        <v>0</v>
      </c>
      <c r="AI152" s="31">
        <f t="shared" si="103"/>
        <v>0</v>
      </c>
      <c r="AJ152" s="31">
        <f t="shared" si="103"/>
        <v>0</v>
      </c>
      <c r="AK152" s="31">
        <f t="shared" si="103"/>
        <v>0</v>
      </c>
      <c r="AL152" s="31">
        <f t="shared" si="103"/>
        <v>0</v>
      </c>
      <c r="AM152" s="31">
        <f t="shared" si="103"/>
        <v>0</v>
      </c>
      <c r="AN152" s="31">
        <f t="shared" si="103"/>
        <v>0</v>
      </c>
      <c r="AO152" s="31">
        <f t="shared" si="103"/>
        <v>0</v>
      </c>
      <c r="AP152" s="31">
        <f t="shared" si="103"/>
        <v>0</v>
      </c>
      <c r="AQ152" s="31">
        <f t="shared" si="103"/>
        <v>0</v>
      </c>
      <c r="AR152" s="31">
        <f t="shared" si="103"/>
        <v>0</v>
      </c>
      <c r="AS152" s="31">
        <f t="shared" si="103"/>
        <v>0</v>
      </c>
      <c r="AT152" s="31">
        <f t="shared" si="103"/>
        <v>0</v>
      </c>
      <c r="AU152" s="31">
        <f t="shared" si="103"/>
        <v>0</v>
      </c>
      <c r="AV152" s="31">
        <f t="shared" si="103"/>
        <v>0</v>
      </c>
      <c r="AW152" s="31">
        <f t="shared" si="103"/>
        <v>0</v>
      </c>
      <c r="AX152" s="31">
        <f t="shared" si="103"/>
        <v>0</v>
      </c>
      <c r="AY152" s="31">
        <f t="shared" si="103"/>
        <v>0</v>
      </c>
      <c r="AZ152" s="31">
        <f t="shared" si="103"/>
        <v>0</v>
      </c>
      <c r="BA152" s="31">
        <f t="shared" si="103"/>
        <v>0</v>
      </c>
      <c r="BB152" s="31">
        <f t="shared" si="103"/>
        <v>0</v>
      </c>
      <c r="BC152" s="31">
        <f t="shared" si="103"/>
        <v>0</v>
      </c>
      <c r="BD152" s="31">
        <f t="shared" si="103"/>
        <v>0</v>
      </c>
      <c r="BE152" s="31">
        <f t="shared" si="103"/>
        <v>0</v>
      </c>
      <c r="BF152" s="31">
        <f t="shared" si="103"/>
        <v>0</v>
      </c>
      <c r="BG152" s="31">
        <f t="shared" si="103"/>
        <v>0</v>
      </c>
      <c r="BH152" s="31">
        <f t="shared" si="103"/>
        <v>0</v>
      </c>
      <c r="BI152" s="31">
        <f t="shared" si="103"/>
        <v>0</v>
      </c>
      <c r="BJ152" s="31">
        <f t="shared" si="103"/>
        <v>0</v>
      </c>
      <c r="BK152" s="31">
        <f t="shared" si="103"/>
        <v>0</v>
      </c>
      <c r="BL152" s="31">
        <f t="shared" si="103"/>
        <v>0</v>
      </c>
      <c r="BM152" s="31">
        <f t="shared" si="103"/>
        <v>0</v>
      </c>
      <c r="BN152" s="31">
        <f t="shared" si="103"/>
        <v>0</v>
      </c>
      <c r="BO152" s="31">
        <f t="shared" si="103"/>
        <v>0</v>
      </c>
      <c r="BP152" s="31">
        <f t="shared" si="103"/>
        <v>0</v>
      </c>
      <c r="BQ152" s="31">
        <f t="shared" ref="BQ152:EB152" si="104">SUM(BQ70:BQ79)</f>
        <v>0</v>
      </c>
      <c r="BR152" s="31">
        <f t="shared" si="104"/>
        <v>0</v>
      </c>
      <c r="BS152" s="31">
        <f t="shared" si="104"/>
        <v>0</v>
      </c>
      <c r="BT152" s="31">
        <f t="shared" si="104"/>
        <v>0</v>
      </c>
      <c r="BU152" s="31">
        <f t="shared" si="104"/>
        <v>0</v>
      </c>
      <c r="BV152" s="31">
        <f t="shared" si="104"/>
        <v>0</v>
      </c>
      <c r="BW152" s="31">
        <f t="shared" si="104"/>
        <v>0</v>
      </c>
      <c r="BX152" s="31">
        <f t="shared" si="104"/>
        <v>0</v>
      </c>
      <c r="BY152" s="31">
        <f t="shared" si="104"/>
        <v>0</v>
      </c>
      <c r="BZ152" s="31">
        <f t="shared" si="104"/>
        <v>0</v>
      </c>
      <c r="CA152" s="31">
        <f t="shared" si="104"/>
        <v>0</v>
      </c>
      <c r="CB152" s="31">
        <f t="shared" si="104"/>
        <v>0</v>
      </c>
      <c r="CC152" s="31">
        <f t="shared" si="104"/>
        <v>0</v>
      </c>
      <c r="CD152" s="31">
        <f t="shared" si="104"/>
        <v>0</v>
      </c>
      <c r="CE152" s="31">
        <f t="shared" si="104"/>
        <v>0</v>
      </c>
      <c r="CF152" s="31">
        <f t="shared" si="104"/>
        <v>0</v>
      </c>
      <c r="CG152" s="31">
        <f t="shared" si="104"/>
        <v>0</v>
      </c>
      <c r="CH152" s="31">
        <f t="shared" si="104"/>
        <v>0</v>
      </c>
      <c r="CI152" s="31">
        <f t="shared" si="104"/>
        <v>0</v>
      </c>
      <c r="CJ152" s="31">
        <f t="shared" si="104"/>
        <v>0</v>
      </c>
      <c r="CK152" s="31">
        <f t="shared" si="104"/>
        <v>0</v>
      </c>
      <c r="CL152" s="31">
        <f t="shared" si="104"/>
        <v>0</v>
      </c>
      <c r="CM152" s="31">
        <f t="shared" si="104"/>
        <v>0</v>
      </c>
      <c r="CN152" s="31">
        <f t="shared" si="104"/>
        <v>0</v>
      </c>
      <c r="CO152" s="31">
        <f t="shared" si="104"/>
        <v>0</v>
      </c>
      <c r="CP152" s="31">
        <f t="shared" si="104"/>
        <v>0</v>
      </c>
      <c r="CQ152" s="31">
        <f t="shared" si="104"/>
        <v>0</v>
      </c>
      <c r="CR152" s="31">
        <f t="shared" si="104"/>
        <v>0</v>
      </c>
      <c r="CS152" s="31">
        <f t="shared" si="104"/>
        <v>0</v>
      </c>
      <c r="CT152" s="31">
        <f t="shared" si="104"/>
        <v>0</v>
      </c>
      <c r="CU152" s="31">
        <f t="shared" si="104"/>
        <v>0</v>
      </c>
      <c r="CV152" s="31">
        <f t="shared" si="104"/>
        <v>0</v>
      </c>
      <c r="CW152" s="31">
        <f t="shared" si="104"/>
        <v>0</v>
      </c>
      <c r="CX152" s="31">
        <f t="shared" si="104"/>
        <v>0</v>
      </c>
      <c r="CY152" s="31">
        <f t="shared" si="104"/>
        <v>0</v>
      </c>
      <c r="CZ152" s="31">
        <f t="shared" si="104"/>
        <v>0</v>
      </c>
      <c r="DA152" s="31">
        <f t="shared" si="104"/>
        <v>0</v>
      </c>
      <c r="DB152" s="31">
        <f t="shared" si="104"/>
        <v>0</v>
      </c>
      <c r="DC152" s="31">
        <f t="shared" si="104"/>
        <v>0</v>
      </c>
      <c r="DD152" s="31">
        <f t="shared" si="104"/>
        <v>0</v>
      </c>
      <c r="DE152" s="31">
        <f t="shared" si="104"/>
        <v>0</v>
      </c>
      <c r="DF152" s="31">
        <f t="shared" si="104"/>
        <v>0</v>
      </c>
      <c r="DG152" s="31">
        <f t="shared" si="104"/>
        <v>0</v>
      </c>
      <c r="DH152" s="31">
        <f t="shared" si="104"/>
        <v>0</v>
      </c>
      <c r="DI152" s="31">
        <f t="shared" si="104"/>
        <v>0</v>
      </c>
      <c r="DJ152" s="31">
        <f t="shared" si="104"/>
        <v>0</v>
      </c>
      <c r="DK152" s="31">
        <f t="shared" si="104"/>
        <v>0</v>
      </c>
      <c r="DL152" s="31">
        <f t="shared" si="104"/>
        <v>0</v>
      </c>
      <c r="DM152" s="31">
        <f t="shared" si="104"/>
        <v>0</v>
      </c>
      <c r="DN152" s="31">
        <f t="shared" si="104"/>
        <v>0</v>
      </c>
      <c r="DO152" s="31">
        <f t="shared" si="104"/>
        <v>0</v>
      </c>
      <c r="DP152" s="31">
        <f t="shared" si="104"/>
        <v>0</v>
      </c>
      <c r="DQ152" s="31">
        <f t="shared" si="104"/>
        <v>0</v>
      </c>
      <c r="DR152" s="31">
        <f t="shared" si="104"/>
        <v>0</v>
      </c>
      <c r="DS152" s="31">
        <f t="shared" si="104"/>
        <v>0</v>
      </c>
      <c r="DT152" s="31">
        <f t="shared" si="104"/>
        <v>0</v>
      </c>
      <c r="DU152" s="31">
        <f t="shared" si="104"/>
        <v>0</v>
      </c>
      <c r="DV152" s="31">
        <f t="shared" si="104"/>
        <v>0</v>
      </c>
      <c r="DW152" s="31">
        <f t="shared" si="104"/>
        <v>0</v>
      </c>
      <c r="DX152" s="31">
        <f t="shared" si="104"/>
        <v>0</v>
      </c>
      <c r="DY152" s="31">
        <f t="shared" si="104"/>
        <v>0</v>
      </c>
      <c r="DZ152" s="31">
        <f t="shared" si="104"/>
        <v>0</v>
      </c>
      <c r="EA152" s="31">
        <f t="shared" si="104"/>
        <v>0</v>
      </c>
      <c r="EB152" s="31">
        <f t="shared" si="104"/>
        <v>0</v>
      </c>
      <c r="EC152" s="31">
        <f t="shared" ref="EC152:GN152" si="105">SUM(EC70:EC79)</f>
        <v>0</v>
      </c>
      <c r="ED152" s="31">
        <f t="shared" si="105"/>
        <v>0</v>
      </c>
      <c r="EE152" s="31">
        <f t="shared" si="105"/>
        <v>0</v>
      </c>
      <c r="EF152" s="31">
        <f t="shared" si="105"/>
        <v>0</v>
      </c>
      <c r="EG152" s="31">
        <f t="shared" si="105"/>
        <v>0</v>
      </c>
      <c r="EH152" s="31">
        <f t="shared" si="105"/>
        <v>0</v>
      </c>
      <c r="EI152" s="31">
        <f t="shared" si="105"/>
        <v>0</v>
      </c>
      <c r="EJ152" s="31">
        <f t="shared" si="105"/>
        <v>0</v>
      </c>
      <c r="EK152" s="31">
        <f t="shared" si="105"/>
        <v>0</v>
      </c>
      <c r="EL152" s="31">
        <f t="shared" si="105"/>
        <v>0</v>
      </c>
      <c r="EM152" s="31">
        <f t="shared" si="105"/>
        <v>0</v>
      </c>
      <c r="EN152" s="31">
        <f t="shared" si="105"/>
        <v>0</v>
      </c>
      <c r="EO152" s="31">
        <f t="shared" si="105"/>
        <v>0</v>
      </c>
      <c r="EP152" s="31">
        <f t="shared" si="105"/>
        <v>0</v>
      </c>
      <c r="EQ152" s="31">
        <f t="shared" si="105"/>
        <v>0</v>
      </c>
      <c r="ER152" s="31">
        <f t="shared" si="105"/>
        <v>0</v>
      </c>
      <c r="ES152" s="31">
        <f t="shared" si="105"/>
        <v>0</v>
      </c>
      <c r="ET152" s="31">
        <f t="shared" si="105"/>
        <v>0</v>
      </c>
      <c r="EU152" s="31">
        <f t="shared" si="105"/>
        <v>0</v>
      </c>
      <c r="EV152" s="31">
        <f t="shared" si="105"/>
        <v>0</v>
      </c>
      <c r="EW152" s="31">
        <f t="shared" si="105"/>
        <v>0</v>
      </c>
      <c r="EX152" s="31">
        <f t="shared" si="105"/>
        <v>0</v>
      </c>
      <c r="EY152" s="31">
        <f t="shared" si="105"/>
        <v>0</v>
      </c>
      <c r="EZ152" s="31">
        <f t="shared" si="105"/>
        <v>0</v>
      </c>
      <c r="FA152" s="31">
        <f t="shared" si="105"/>
        <v>0</v>
      </c>
      <c r="FB152" s="31">
        <f t="shared" si="105"/>
        <v>0</v>
      </c>
      <c r="FC152" s="31">
        <f t="shared" si="105"/>
        <v>0</v>
      </c>
      <c r="FD152" s="31">
        <f t="shared" si="105"/>
        <v>0</v>
      </c>
      <c r="FE152" s="31">
        <f t="shared" si="105"/>
        <v>0</v>
      </c>
      <c r="FF152" s="31">
        <f t="shared" si="105"/>
        <v>0</v>
      </c>
      <c r="FG152" s="31">
        <f t="shared" si="105"/>
        <v>0</v>
      </c>
      <c r="FH152" s="31">
        <f t="shared" si="105"/>
        <v>0</v>
      </c>
      <c r="FI152" s="31">
        <f t="shared" si="105"/>
        <v>0</v>
      </c>
      <c r="FJ152" s="31">
        <f t="shared" si="105"/>
        <v>0</v>
      </c>
      <c r="FK152" s="31">
        <f t="shared" si="105"/>
        <v>0</v>
      </c>
      <c r="FL152" s="31">
        <f t="shared" si="105"/>
        <v>1</v>
      </c>
      <c r="FM152" s="31">
        <f t="shared" si="105"/>
        <v>0</v>
      </c>
      <c r="FN152" s="31">
        <f t="shared" si="105"/>
        <v>0</v>
      </c>
      <c r="FO152" s="31">
        <f t="shared" si="105"/>
        <v>1</v>
      </c>
      <c r="FP152" s="31">
        <f t="shared" si="105"/>
        <v>1</v>
      </c>
      <c r="FQ152" s="31">
        <f t="shared" si="105"/>
        <v>1</v>
      </c>
      <c r="FR152" s="31">
        <f t="shared" si="105"/>
        <v>0</v>
      </c>
      <c r="FS152" s="31">
        <f t="shared" si="105"/>
        <v>1</v>
      </c>
      <c r="FT152" s="31">
        <f t="shared" si="105"/>
        <v>3</v>
      </c>
      <c r="FU152" s="31">
        <f t="shared" si="105"/>
        <v>2</v>
      </c>
      <c r="FV152" s="31">
        <f t="shared" si="105"/>
        <v>3</v>
      </c>
      <c r="FW152" s="31">
        <f t="shared" si="105"/>
        <v>1</v>
      </c>
      <c r="FX152" s="31">
        <f t="shared" si="105"/>
        <v>2</v>
      </c>
      <c r="FY152" s="31">
        <f t="shared" si="105"/>
        <v>1</v>
      </c>
      <c r="FZ152" s="31">
        <f t="shared" si="105"/>
        <v>2</v>
      </c>
      <c r="GA152" s="31">
        <f t="shared" si="105"/>
        <v>2</v>
      </c>
      <c r="GB152" s="31">
        <f t="shared" si="105"/>
        <v>2</v>
      </c>
      <c r="GC152" s="31">
        <f t="shared" si="105"/>
        <v>2</v>
      </c>
      <c r="GD152" s="31">
        <f t="shared" si="105"/>
        <v>2</v>
      </c>
      <c r="GE152" s="31">
        <f t="shared" si="105"/>
        <v>3</v>
      </c>
      <c r="GF152" s="31">
        <f t="shared" si="105"/>
        <v>2</v>
      </c>
      <c r="GG152" s="31">
        <f t="shared" si="105"/>
        <v>3</v>
      </c>
      <c r="GH152" s="31">
        <f t="shared" si="105"/>
        <v>3</v>
      </c>
      <c r="GI152" s="31">
        <f t="shared" si="105"/>
        <v>3</v>
      </c>
      <c r="GJ152" s="31">
        <f t="shared" si="105"/>
        <v>3</v>
      </c>
      <c r="GK152" s="31">
        <f t="shared" si="105"/>
        <v>3</v>
      </c>
      <c r="GL152" s="31">
        <f t="shared" si="105"/>
        <v>3</v>
      </c>
      <c r="GM152" s="31">
        <f t="shared" si="105"/>
        <v>5</v>
      </c>
      <c r="GN152" s="31">
        <f t="shared" si="105"/>
        <v>5</v>
      </c>
      <c r="GO152" s="31">
        <f>SUM(GO70:GO79)</f>
        <v>2</v>
      </c>
      <c r="GP152" s="31">
        <f>SUM(GP70:GP77)</f>
        <v>3</v>
      </c>
      <c r="GQ152" s="31">
        <f t="shared" ref="GQ152:IW152" si="106">SUM(GQ70:GQ77)</f>
        <v>4</v>
      </c>
      <c r="GR152" s="31">
        <f t="shared" si="106"/>
        <v>4</v>
      </c>
      <c r="GS152" s="31">
        <f t="shared" si="106"/>
        <v>4</v>
      </c>
      <c r="GT152" s="31">
        <f t="shared" si="106"/>
        <v>3</v>
      </c>
      <c r="GU152" s="31">
        <f t="shared" si="106"/>
        <v>3</v>
      </c>
      <c r="GV152" s="31">
        <f t="shared" si="106"/>
        <v>1</v>
      </c>
      <c r="GW152" s="31">
        <f t="shared" si="106"/>
        <v>2</v>
      </c>
      <c r="GX152" s="31">
        <f t="shared" si="106"/>
        <v>3</v>
      </c>
      <c r="GY152" s="31">
        <f t="shared" si="106"/>
        <v>1</v>
      </c>
      <c r="GZ152" s="31">
        <f t="shared" si="106"/>
        <v>1</v>
      </c>
      <c r="HA152" s="31">
        <f t="shared" si="106"/>
        <v>2</v>
      </c>
      <c r="HB152" s="31">
        <f t="shared" si="106"/>
        <v>2</v>
      </c>
      <c r="HC152" s="31">
        <f t="shared" si="106"/>
        <v>3</v>
      </c>
      <c r="HD152" s="31">
        <f t="shared" si="106"/>
        <v>3</v>
      </c>
      <c r="HE152" s="31">
        <f t="shared" si="106"/>
        <v>2</v>
      </c>
      <c r="HF152" s="31">
        <f t="shared" si="106"/>
        <v>3</v>
      </c>
      <c r="HG152" s="31">
        <f t="shared" si="106"/>
        <v>1</v>
      </c>
      <c r="HH152" s="31">
        <f t="shared" si="106"/>
        <v>1</v>
      </c>
      <c r="HI152" s="31">
        <f t="shared" si="106"/>
        <v>0</v>
      </c>
      <c r="HJ152" s="31">
        <f t="shared" si="106"/>
        <v>2</v>
      </c>
      <c r="HK152" s="31">
        <f t="shared" si="106"/>
        <v>2</v>
      </c>
      <c r="HL152" s="31">
        <f t="shared" si="106"/>
        <v>2</v>
      </c>
      <c r="HM152" s="31">
        <f t="shared" si="106"/>
        <v>3</v>
      </c>
      <c r="HN152" s="31">
        <f t="shared" si="106"/>
        <v>0</v>
      </c>
      <c r="HO152" s="31">
        <f t="shared" si="106"/>
        <v>0</v>
      </c>
      <c r="HP152" s="31">
        <f t="shared" si="106"/>
        <v>2</v>
      </c>
      <c r="HQ152" s="31">
        <f t="shared" si="106"/>
        <v>2</v>
      </c>
      <c r="HR152" s="31">
        <f t="shared" si="106"/>
        <v>1</v>
      </c>
      <c r="HS152" s="31">
        <f t="shared" si="106"/>
        <v>3</v>
      </c>
      <c r="HT152" s="31">
        <f t="shared" si="106"/>
        <v>1</v>
      </c>
      <c r="HU152" s="31">
        <f t="shared" si="106"/>
        <v>2</v>
      </c>
      <c r="HV152" s="31">
        <f t="shared" si="106"/>
        <v>1</v>
      </c>
      <c r="HW152" s="31">
        <f t="shared" si="106"/>
        <v>2</v>
      </c>
      <c r="HX152" s="31">
        <f t="shared" si="106"/>
        <v>2</v>
      </c>
      <c r="HY152" s="31">
        <f t="shared" si="106"/>
        <v>1</v>
      </c>
      <c r="HZ152" s="31">
        <f t="shared" si="106"/>
        <v>1</v>
      </c>
      <c r="IA152" s="31">
        <f t="shared" si="106"/>
        <v>3</v>
      </c>
      <c r="IB152" s="31">
        <f t="shared" si="106"/>
        <v>2</v>
      </c>
      <c r="IC152" s="31">
        <f t="shared" si="106"/>
        <v>2</v>
      </c>
      <c r="ID152" s="31">
        <f t="shared" si="106"/>
        <v>2</v>
      </c>
      <c r="IE152" s="31">
        <f t="shared" si="106"/>
        <v>2</v>
      </c>
      <c r="IF152" s="31">
        <f t="shared" si="106"/>
        <v>1</v>
      </c>
      <c r="IG152" s="31">
        <f t="shared" si="106"/>
        <v>1</v>
      </c>
      <c r="IH152" s="31">
        <f t="shared" si="106"/>
        <v>2</v>
      </c>
      <c r="II152" s="31">
        <f t="shared" si="106"/>
        <v>2</v>
      </c>
      <c r="IJ152" s="31">
        <f t="shared" si="106"/>
        <v>3</v>
      </c>
      <c r="IK152" s="31">
        <f t="shared" si="106"/>
        <v>3</v>
      </c>
      <c r="IL152" s="31">
        <f t="shared" si="106"/>
        <v>2</v>
      </c>
      <c r="IM152" s="31">
        <f t="shared" si="106"/>
        <v>1</v>
      </c>
      <c r="IN152" s="31">
        <f t="shared" si="106"/>
        <v>2</v>
      </c>
      <c r="IO152" s="31">
        <f t="shared" si="106"/>
        <v>3</v>
      </c>
      <c r="IP152" s="31">
        <f t="shared" si="106"/>
        <v>4</v>
      </c>
      <c r="IQ152" s="31">
        <f t="shared" si="106"/>
        <v>4</v>
      </c>
      <c r="IR152" s="31">
        <f t="shared" si="106"/>
        <v>3</v>
      </c>
      <c r="IS152" s="31">
        <f t="shared" si="106"/>
        <v>0</v>
      </c>
      <c r="IT152" s="31">
        <f t="shared" si="106"/>
        <v>4</v>
      </c>
      <c r="IU152" s="31">
        <f t="shared" si="106"/>
        <v>1</v>
      </c>
      <c r="IV152" s="31">
        <f t="shared" si="106"/>
        <v>2</v>
      </c>
      <c r="IW152" s="31">
        <f t="shared" si="106"/>
        <v>4</v>
      </c>
    </row>
    <row r="153" spans="1:257" x14ac:dyDescent="0.2">
      <c r="D153" s="31" t="s">
        <v>1902</v>
      </c>
      <c r="E153" s="31">
        <f t="shared" si="103"/>
        <v>214</v>
      </c>
      <c r="F153" s="31">
        <f t="shared" si="103"/>
        <v>214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>
        <f t="shared" ref="Z153:CK153" si="107">SUM(Z78:Z82)</f>
        <v>0</v>
      </c>
      <c r="AA153" s="31">
        <f t="shared" si="107"/>
        <v>0</v>
      </c>
      <c r="AB153" s="31">
        <f t="shared" si="107"/>
        <v>0</v>
      </c>
      <c r="AC153" s="31">
        <f t="shared" si="107"/>
        <v>0</v>
      </c>
      <c r="AD153" s="31">
        <f t="shared" si="107"/>
        <v>0</v>
      </c>
      <c r="AE153" s="31">
        <f t="shared" si="107"/>
        <v>0</v>
      </c>
      <c r="AF153" s="31">
        <f t="shared" si="107"/>
        <v>0</v>
      </c>
      <c r="AG153" s="31">
        <f t="shared" si="107"/>
        <v>0</v>
      </c>
      <c r="AH153" s="31">
        <f t="shared" si="107"/>
        <v>0</v>
      </c>
      <c r="AI153" s="31">
        <f t="shared" si="107"/>
        <v>0</v>
      </c>
      <c r="AJ153" s="31">
        <f t="shared" si="107"/>
        <v>0</v>
      </c>
      <c r="AK153" s="31">
        <f t="shared" si="107"/>
        <v>0</v>
      </c>
      <c r="AL153" s="31">
        <f t="shared" si="107"/>
        <v>0</v>
      </c>
      <c r="AM153" s="31">
        <f t="shared" si="107"/>
        <v>0</v>
      </c>
      <c r="AN153" s="31">
        <f t="shared" si="107"/>
        <v>0</v>
      </c>
      <c r="AO153" s="31">
        <f t="shared" si="107"/>
        <v>0</v>
      </c>
      <c r="AP153" s="31">
        <f t="shared" si="107"/>
        <v>0</v>
      </c>
      <c r="AQ153" s="31">
        <f t="shared" si="107"/>
        <v>0</v>
      </c>
      <c r="AR153" s="31">
        <f t="shared" si="107"/>
        <v>0</v>
      </c>
      <c r="AS153" s="31">
        <f t="shared" si="107"/>
        <v>0</v>
      </c>
      <c r="AT153" s="31">
        <f t="shared" si="107"/>
        <v>0</v>
      </c>
      <c r="AU153" s="31">
        <f t="shared" si="107"/>
        <v>0</v>
      </c>
      <c r="AV153" s="31">
        <f t="shared" si="107"/>
        <v>0</v>
      </c>
      <c r="AW153" s="31">
        <f t="shared" si="107"/>
        <v>0</v>
      </c>
      <c r="AX153" s="31">
        <f t="shared" si="107"/>
        <v>0</v>
      </c>
      <c r="AY153" s="31">
        <f t="shared" si="107"/>
        <v>0</v>
      </c>
      <c r="AZ153" s="31">
        <f t="shared" si="107"/>
        <v>0</v>
      </c>
      <c r="BA153" s="31">
        <f t="shared" si="107"/>
        <v>0</v>
      </c>
      <c r="BB153" s="31">
        <f t="shared" si="107"/>
        <v>0</v>
      </c>
      <c r="BC153" s="31">
        <f t="shared" si="107"/>
        <v>0</v>
      </c>
      <c r="BD153" s="31">
        <f t="shared" si="107"/>
        <v>0</v>
      </c>
      <c r="BE153" s="31">
        <f t="shared" si="107"/>
        <v>0</v>
      </c>
      <c r="BF153" s="31">
        <f t="shared" si="107"/>
        <v>0</v>
      </c>
      <c r="BG153" s="31">
        <f t="shared" si="107"/>
        <v>0</v>
      </c>
      <c r="BH153" s="31">
        <f t="shared" si="107"/>
        <v>0</v>
      </c>
      <c r="BI153" s="31">
        <f t="shared" si="107"/>
        <v>0</v>
      </c>
      <c r="BJ153" s="31">
        <f t="shared" si="107"/>
        <v>0</v>
      </c>
      <c r="BK153" s="31">
        <f t="shared" si="107"/>
        <v>0</v>
      </c>
      <c r="BL153" s="31">
        <f t="shared" si="107"/>
        <v>0</v>
      </c>
      <c r="BM153" s="31">
        <f t="shared" si="107"/>
        <v>0</v>
      </c>
      <c r="BN153" s="31">
        <f t="shared" si="107"/>
        <v>0</v>
      </c>
      <c r="BO153" s="31">
        <f t="shared" si="107"/>
        <v>0</v>
      </c>
      <c r="BP153" s="31">
        <f t="shared" si="107"/>
        <v>0</v>
      </c>
      <c r="BQ153" s="31">
        <f t="shared" si="107"/>
        <v>0</v>
      </c>
      <c r="BR153" s="31">
        <f t="shared" si="107"/>
        <v>0</v>
      </c>
      <c r="BS153" s="31">
        <f t="shared" si="107"/>
        <v>0</v>
      </c>
      <c r="BT153" s="31">
        <f t="shared" si="107"/>
        <v>0</v>
      </c>
      <c r="BU153" s="31">
        <f t="shared" si="107"/>
        <v>0</v>
      </c>
      <c r="BV153" s="31">
        <f t="shared" si="107"/>
        <v>0</v>
      </c>
      <c r="BW153" s="31">
        <f t="shared" si="107"/>
        <v>0</v>
      </c>
      <c r="BX153" s="31">
        <f t="shared" si="107"/>
        <v>0</v>
      </c>
      <c r="BY153" s="31">
        <f t="shared" si="107"/>
        <v>0</v>
      </c>
      <c r="BZ153" s="31">
        <f t="shared" si="107"/>
        <v>0</v>
      </c>
      <c r="CA153" s="31">
        <f t="shared" si="107"/>
        <v>0</v>
      </c>
      <c r="CB153" s="31">
        <f t="shared" si="107"/>
        <v>0</v>
      </c>
      <c r="CC153" s="31">
        <f t="shared" si="107"/>
        <v>0</v>
      </c>
      <c r="CD153" s="31">
        <f t="shared" si="107"/>
        <v>0</v>
      </c>
      <c r="CE153" s="31">
        <f t="shared" si="107"/>
        <v>0</v>
      </c>
      <c r="CF153" s="31">
        <f t="shared" si="107"/>
        <v>0</v>
      </c>
      <c r="CG153" s="31">
        <f t="shared" si="107"/>
        <v>0</v>
      </c>
      <c r="CH153" s="31">
        <f t="shared" si="107"/>
        <v>0</v>
      </c>
      <c r="CI153" s="31">
        <f t="shared" si="107"/>
        <v>0</v>
      </c>
      <c r="CJ153" s="31">
        <f t="shared" si="107"/>
        <v>0</v>
      </c>
      <c r="CK153" s="31">
        <f t="shared" si="107"/>
        <v>0</v>
      </c>
      <c r="CL153" s="31">
        <f t="shared" ref="CL153:EW153" si="108">SUM(CL78:CL82)</f>
        <v>0</v>
      </c>
      <c r="CM153" s="31">
        <f t="shared" si="108"/>
        <v>0</v>
      </c>
      <c r="CN153" s="31">
        <f t="shared" si="108"/>
        <v>0</v>
      </c>
      <c r="CO153" s="31">
        <f t="shared" si="108"/>
        <v>0</v>
      </c>
      <c r="CP153" s="31">
        <f t="shared" si="108"/>
        <v>0</v>
      </c>
      <c r="CQ153" s="31">
        <f t="shared" si="108"/>
        <v>0</v>
      </c>
      <c r="CR153" s="31">
        <f t="shared" si="108"/>
        <v>0</v>
      </c>
      <c r="CS153" s="31">
        <f t="shared" si="108"/>
        <v>0</v>
      </c>
      <c r="CT153" s="31">
        <f t="shared" si="108"/>
        <v>0</v>
      </c>
      <c r="CU153" s="31">
        <f t="shared" si="108"/>
        <v>0</v>
      </c>
      <c r="CV153" s="31">
        <f t="shared" si="108"/>
        <v>0</v>
      </c>
      <c r="CW153" s="31">
        <f t="shared" si="108"/>
        <v>0</v>
      </c>
      <c r="CX153" s="31">
        <f t="shared" si="108"/>
        <v>0</v>
      </c>
      <c r="CY153" s="31">
        <f t="shared" si="108"/>
        <v>0</v>
      </c>
      <c r="CZ153" s="31">
        <f t="shared" si="108"/>
        <v>0</v>
      </c>
      <c r="DA153" s="31">
        <f t="shared" si="108"/>
        <v>0</v>
      </c>
      <c r="DB153" s="31">
        <f t="shared" si="108"/>
        <v>0</v>
      </c>
      <c r="DC153" s="31">
        <f t="shared" si="108"/>
        <v>0</v>
      </c>
      <c r="DD153" s="31">
        <f t="shared" si="108"/>
        <v>0</v>
      </c>
      <c r="DE153" s="31">
        <f t="shared" si="108"/>
        <v>0</v>
      </c>
      <c r="DF153" s="31">
        <f t="shared" si="108"/>
        <v>0</v>
      </c>
      <c r="DG153" s="31">
        <f t="shared" si="108"/>
        <v>0</v>
      </c>
      <c r="DH153" s="31">
        <f t="shared" si="108"/>
        <v>0</v>
      </c>
      <c r="DI153" s="31">
        <f t="shared" si="108"/>
        <v>0</v>
      </c>
      <c r="DJ153" s="31">
        <f t="shared" si="108"/>
        <v>0</v>
      </c>
      <c r="DK153" s="31">
        <f t="shared" si="108"/>
        <v>0</v>
      </c>
      <c r="DL153" s="31">
        <f t="shared" si="108"/>
        <v>0</v>
      </c>
      <c r="DM153" s="31">
        <f t="shared" si="108"/>
        <v>0</v>
      </c>
      <c r="DN153" s="31">
        <f t="shared" si="108"/>
        <v>0</v>
      </c>
      <c r="DO153" s="31">
        <f t="shared" si="108"/>
        <v>0</v>
      </c>
      <c r="DP153" s="31">
        <f t="shared" si="108"/>
        <v>0</v>
      </c>
      <c r="DQ153" s="31">
        <f t="shared" si="108"/>
        <v>0</v>
      </c>
      <c r="DR153" s="31">
        <f t="shared" si="108"/>
        <v>0</v>
      </c>
      <c r="DS153" s="31">
        <f t="shared" si="108"/>
        <v>0</v>
      </c>
      <c r="DT153" s="31">
        <f t="shared" si="108"/>
        <v>0</v>
      </c>
      <c r="DU153" s="31">
        <f t="shared" si="108"/>
        <v>0</v>
      </c>
      <c r="DV153" s="31">
        <f t="shared" si="108"/>
        <v>0</v>
      </c>
      <c r="DW153" s="31">
        <f t="shared" si="108"/>
        <v>0</v>
      </c>
      <c r="DX153" s="31">
        <f t="shared" si="108"/>
        <v>0</v>
      </c>
      <c r="DY153" s="31">
        <f t="shared" si="108"/>
        <v>0</v>
      </c>
      <c r="DZ153" s="31">
        <f t="shared" si="108"/>
        <v>0</v>
      </c>
      <c r="EA153" s="31">
        <f t="shared" si="108"/>
        <v>0</v>
      </c>
      <c r="EB153" s="31">
        <f t="shared" si="108"/>
        <v>0</v>
      </c>
      <c r="EC153" s="31">
        <f t="shared" si="108"/>
        <v>0</v>
      </c>
      <c r="ED153" s="31">
        <f t="shared" si="108"/>
        <v>0</v>
      </c>
      <c r="EE153" s="31">
        <f t="shared" si="108"/>
        <v>0</v>
      </c>
      <c r="EF153" s="31">
        <f t="shared" si="108"/>
        <v>0</v>
      </c>
      <c r="EG153" s="31">
        <f t="shared" si="108"/>
        <v>0</v>
      </c>
      <c r="EH153" s="31">
        <f t="shared" si="108"/>
        <v>0</v>
      </c>
      <c r="EI153" s="31">
        <f t="shared" si="108"/>
        <v>0</v>
      </c>
      <c r="EJ153" s="31">
        <f t="shared" si="108"/>
        <v>0</v>
      </c>
      <c r="EK153" s="31">
        <f t="shared" si="108"/>
        <v>0</v>
      </c>
      <c r="EL153" s="31">
        <f t="shared" si="108"/>
        <v>0</v>
      </c>
      <c r="EM153" s="31">
        <f t="shared" si="108"/>
        <v>0</v>
      </c>
      <c r="EN153" s="31">
        <f t="shared" si="108"/>
        <v>0</v>
      </c>
      <c r="EO153" s="31">
        <f t="shared" si="108"/>
        <v>0</v>
      </c>
      <c r="EP153" s="31">
        <f t="shared" si="108"/>
        <v>0</v>
      </c>
      <c r="EQ153" s="31">
        <f t="shared" si="108"/>
        <v>0</v>
      </c>
      <c r="ER153" s="31">
        <f t="shared" si="108"/>
        <v>0</v>
      </c>
      <c r="ES153" s="31">
        <f t="shared" si="108"/>
        <v>0</v>
      </c>
      <c r="ET153" s="31">
        <f t="shared" si="108"/>
        <v>0</v>
      </c>
      <c r="EU153" s="31">
        <f t="shared" si="108"/>
        <v>0</v>
      </c>
      <c r="EV153" s="31">
        <f t="shared" si="108"/>
        <v>0</v>
      </c>
      <c r="EW153" s="31">
        <f t="shared" si="108"/>
        <v>0</v>
      </c>
      <c r="EX153" s="31">
        <f t="shared" ref="EX153:GO153" si="109">SUM(EX78:EX82)</f>
        <v>0</v>
      </c>
      <c r="EY153" s="31">
        <f t="shared" si="109"/>
        <v>0</v>
      </c>
      <c r="EZ153" s="31">
        <f t="shared" si="109"/>
        <v>0</v>
      </c>
      <c r="FA153" s="31">
        <f t="shared" si="109"/>
        <v>0</v>
      </c>
      <c r="FB153" s="31">
        <f t="shared" si="109"/>
        <v>0</v>
      </c>
      <c r="FC153" s="31">
        <f t="shared" si="109"/>
        <v>0</v>
      </c>
      <c r="FD153" s="31">
        <f t="shared" si="109"/>
        <v>0</v>
      </c>
      <c r="FE153" s="31">
        <f t="shared" si="109"/>
        <v>0</v>
      </c>
      <c r="FF153" s="31">
        <f t="shared" si="109"/>
        <v>0</v>
      </c>
      <c r="FG153" s="31">
        <f t="shared" si="109"/>
        <v>1</v>
      </c>
      <c r="FH153" s="31">
        <f t="shared" si="109"/>
        <v>0</v>
      </c>
      <c r="FI153" s="31">
        <f t="shared" si="109"/>
        <v>0</v>
      </c>
      <c r="FJ153" s="31">
        <f t="shared" si="109"/>
        <v>0</v>
      </c>
      <c r="FK153" s="31">
        <f t="shared" si="109"/>
        <v>0</v>
      </c>
      <c r="FL153" s="31">
        <f t="shared" si="109"/>
        <v>0</v>
      </c>
      <c r="FM153" s="31">
        <f t="shared" si="109"/>
        <v>0</v>
      </c>
      <c r="FN153" s="31">
        <f t="shared" si="109"/>
        <v>0</v>
      </c>
      <c r="FO153" s="31">
        <f t="shared" si="109"/>
        <v>0</v>
      </c>
      <c r="FP153" s="31">
        <f t="shared" si="109"/>
        <v>0</v>
      </c>
      <c r="FQ153" s="31">
        <f t="shared" si="109"/>
        <v>0</v>
      </c>
      <c r="FR153" s="31">
        <f t="shared" si="109"/>
        <v>0</v>
      </c>
      <c r="FS153" s="31">
        <f t="shared" si="109"/>
        <v>1</v>
      </c>
      <c r="FT153" s="31">
        <f t="shared" si="109"/>
        <v>0</v>
      </c>
      <c r="FU153" s="31">
        <f t="shared" si="109"/>
        <v>0</v>
      </c>
      <c r="FV153" s="31">
        <f t="shared" si="109"/>
        <v>0</v>
      </c>
      <c r="FW153" s="31">
        <f t="shared" si="109"/>
        <v>0</v>
      </c>
      <c r="FX153" s="31">
        <f t="shared" si="109"/>
        <v>0</v>
      </c>
      <c r="FY153" s="31">
        <f t="shared" si="109"/>
        <v>0</v>
      </c>
      <c r="FZ153" s="31">
        <f t="shared" si="109"/>
        <v>0</v>
      </c>
      <c r="GA153" s="31">
        <f t="shared" si="109"/>
        <v>1</v>
      </c>
      <c r="GB153" s="31">
        <f t="shared" si="109"/>
        <v>0</v>
      </c>
      <c r="GC153" s="31">
        <f t="shared" si="109"/>
        <v>0</v>
      </c>
      <c r="GD153" s="31">
        <f t="shared" si="109"/>
        <v>0</v>
      </c>
      <c r="GE153" s="31">
        <f t="shared" si="109"/>
        <v>0</v>
      </c>
      <c r="GF153" s="31">
        <f t="shared" si="109"/>
        <v>0</v>
      </c>
      <c r="GG153" s="31">
        <f t="shared" si="109"/>
        <v>0</v>
      </c>
      <c r="GH153" s="31">
        <f t="shared" si="109"/>
        <v>0</v>
      </c>
      <c r="GI153" s="31">
        <f t="shared" si="109"/>
        <v>0</v>
      </c>
      <c r="GJ153" s="31">
        <f t="shared" si="109"/>
        <v>0</v>
      </c>
      <c r="GK153" s="31">
        <f t="shared" si="109"/>
        <v>0</v>
      </c>
      <c r="GL153" s="31">
        <f t="shared" si="109"/>
        <v>0</v>
      </c>
      <c r="GM153" s="31">
        <f t="shared" si="109"/>
        <v>0</v>
      </c>
      <c r="GN153" s="31">
        <f t="shared" si="109"/>
        <v>0</v>
      </c>
      <c r="GO153" s="31">
        <f t="shared" si="109"/>
        <v>0</v>
      </c>
      <c r="GP153" s="31">
        <f>SUM(GP78:GP82)</f>
        <v>1</v>
      </c>
      <c r="GQ153" s="31">
        <f t="shared" ref="GQ153:IW153" si="110">SUM(GQ78:GQ82)</f>
        <v>1</v>
      </c>
      <c r="GR153" s="31">
        <f t="shared" si="110"/>
        <v>1</v>
      </c>
      <c r="GS153" s="31">
        <f t="shared" si="110"/>
        <v>0</v>
      </c>
      <c r="GT153" s="31">
        <f t="shared" si="110"/>
        <v>1</v>
      </c>
      <c r="GU153" s="31">
        <f t="shared" si="110"/>
        <v>0</v>
      </c>
      <c r="GV153" s="31">
        <f t="shared" si="110"/>
        <v>1</v>
      </c>
      <c r="GW153" s="31">
        <f t="shared" si="110"/>
        <v>1</v>
      </c>
      <c r="GX153" s="31">
        <f t="shared" si="110"/>
        <v>2</v>
      </c>
      <c r="GY153" s="31">
        <f t="shared" si="110"/>
        <v>1</v>
      </c>
      <c r="GZ153" s="31">
        <f t="shared" si="110"/>
        <v>1</v>
      </c>
      <c r="HA153" s="31">
        <f t="shared" si="110"/>
        <v>1</v>
      </c>
      <c r="HB153" s="31">
        <f t="shared" si="110"/>
        <v>2</v>
      </c>
      <c r="HC153" s="31">
        <f t="shared" si="110"/>
        <v>0</v>
      </c>
      <c r="HD153" s="31">
        <f t="shared" si="110"/>
        <v>1</v>
      </c>
      <c r="HE153" s="31">
        <f t="shared" si="110"/>
        <v>0</v>
      </c>
      <c r="HF153" s="31">
        <f t="shared" si="110"/>
        <v>1</v>
      </c>
      <c r="HG153" s="31">
        <f t="shared" si="110"/>
        <v>3</v>
      </c>
      <c r="HH153" s="31">
        <f t="shared" si="110"/>
        <v>2</v>
      </c>
      <c r="HI153" s="31">
        <f t="shared" si="110"/>
        <v>3</v>
      </c>
      <c r="HJ153" s="31">
        <f t="shared" si="110"/>
        <v>3</v>
      </c>
      <c r="HK153" s="31">
        <f t="shared" si="110"/>
        <v>3</v>
      </c>
      <c r="HL153" s="31">
        <f t="shared" si="110"/>
        <v>3</v>
      </c>
      <c r="HM153" s="31">
        <f t="shared" si="110"/>
        <v>2</v>
      </c>
      <c r="HN153" s="31">
        <f t="shared" si="110"/>
        <v>3</v>
      </c>
      <c r="HO153" s="31">
        <f t="shared" si="110"/>
        <v>2</v>
      </c>
      <c r="HP153" s="31">
        <f t="shared" si="110"/>
        <v>1</v>
      </c>
      <c r="HQ153" s="31">
        <f t="shared" si="110"/>
        <v>2</v>
      </c>
      <c r="HR153" s="31">
        <f t="shared" si="110"/>
        <v>2</v>
      </c>
      <c r="HS153" s="31">
        <f t="shared" si="110"/>
        <v>2</v>
      </c>
      <c r="HT153" s="31">
        <f t="shared" si="110"/>
        <v>2</v>
      </c>
      <c r="HU153" s="31">
        <f t="shared" si="110"/>
        <v>3</v>
      </c>
      <c r="HV153" s="31">
        <f t="shared" si="110"/>
        <v>2</v>
      </c>
      <c r="HW153" s="31">
        <f t="shared" si="110"/>
        <v>2</v>
      </c>
      <c r="HX153" s="31">
        <f t="shared" si="110"/>
        <v>1</v>
      </c>
      <c r="HY153" s="31">
        <f t="shared" si="110"/>
        <v>1</v>
      </c>
      <c r="HZ153" s="31">
        <f t="shared" si="110"/>
        <v>0</v>
      </c>
      <c r="IA153" s="31">
        <f t="shared" si="110"/>
        <v>1</v>
      </c>
      <c r="IB153" s="31">
        <f t="shared" si="110"/>
        <v>2</v>
      </c>
      <c r="IC153" s="31">
        <f t="shared" si="110"/>
        <v>2</v>
      </c>
      <c r="ID153" s="31">
        <f t="shared" si="110"/>
        <v>2</v>
      </c>
      <c r="IE153" s="31">
        <f t="shared" si="110"/>
        <v>0</v>
      </c>
      <c r="IF153" s="31">
        <f t="shared" si="110"/>
        <v>1</v>
      </c>
      <c r="IG153" s="31">
        <f t="shared" si="110"/>
        <v>1</v>
      </c>
      <c r="IH153" s="31">
        <f t="shared" si="110"/>
        <v>1</v>
      </c>
      <c r="II153" s="31">
        <f t="shared" si="110"/>
        <v>1</v>
      </c>
      <c r="IJ153" s="31">
        <f t="shared" si="110"/>
        <v>0</v>
      </c>
      <c r="IK153" s="31">
        <f t="shared" si="110"/>
        <v>2</v>
      </c>
      <c r="IL153" s="31">
        <f t="shared" si="110"/>
        <v>0</v>
      </c>
      <c r="IM153" s="31">
        <f t="shared" si="110"/>
        <v>1</v>
      </c>
      <c r="IN153" s="31">
        <f t="shared" si="110"/>
        <v>2</v>
      </c>
      <c r="IO153" s="31">
        <f t="shared" si="110"/>
        <v>0</v>
      </c>
      <c r="IP153" s="31">
        <f t="shared" si="110"/>
        <v>2</v>
      </c>
      <c r="IQ153" s="31">
        <f t="shared" si="110"/>
        <v>0</v>
      </c>
      <c r="IR153" s="31">
        <f t="shared" si="110"/>
        <v>1</v>
      </c>
      <c r="IS153" s="31">
        <f t="shared" si="110"/>
        <v>0</v>
      </c>
      <c r="IT153" s="31">
        <f t="shared" si="110"/>
        <v>2</v>
      </c>
      <c r="IU153" s="31">
        <f t="shared" si="110"/>
        <v>1</v>
      </c>
      <c r="IV153" s="31">
        <f t="shared" si="110"/>
        <v>1</v>
      </c>
      <c r="IW153" s="31">
        <f t="shared" si="110"/>
        <v>0</v>
      </c>
    </row>
    <row r="154" spans="1:257" s="6" customFormat="1" x14ac:dyDescent="0.2">
      <c r="A154"/>
      <c r="B154"/>
      <c r="C154" s="23"/>
      <c r="D154" s="34" t="s">
        <v>1574</v>
      </c>
      <c r="E154" s="24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6">
        <f t="shared" ref="Z154" ca="1" si="111">INDIRECT("Themes!j"&amp;(261+COLUMN(Z152)-COLUMN($HP$1)),TRUE)</f>
        <v>39</v>
      </c>
      <c r="AA154" s="6">
        <f t="shared" ref="AA154" ca="1" si="112">INDIRECT("Themes!j"&amp;(261+COLUMN(AA152)-COLUMN($HP$1)),TRUE)</f>
        <v>64</v>
      </c>
      <c r="AB154" s="6">
        <f t="shared" ref="AB154" ca="1" si="113">INDIRECT("Themes!j"&amp;(261+COLUMN(AB152)-COLUMN($HP$1)),TRUE)</f>
        <v>84</v>
      </c>
      <c r="AC154" s="6">
        <f t="shared" ref="AC154" ca="1" si="114">INDIRECT("Themes!j"&amp;(261+COLUMN(AC152)-COLUMN($HP$1)),TRUE)</f>
        <v>35</v>
      </c>
      <c r="AD154" s="6">
        <f t="shared" ref="AD154" ca="1" si="115">INDIRECT("Themes!j"&amp;(261+COLUMN(AD152)-COLUMN($HP$1)),TRUE)</f>
        <v>47</v>
      </c>
      <c r="AE154" s="6">
        <f t="shared" ref="AE154" ca="1" si="116">INDIRECT("Themes!j"&amp;(261+COLUMN(AE152)-COLUMN($HP$1)),TRUE)</f>
        <v>72</v>
      </c>
      <c r="AF154" s="6">
        <f t="shared" ref="AF154" ca="1" si="117">INDIRECT("Themes!j"&amp;(261+COLUMN(AF152)-COLUMN($HP$1)),TRUE)</f>
        <v>48</v>
      </c>
      <c r="AG154" s="6">
        <f t="shared" ref="AG154" ca="1" si="118">INDIRECT("Themes!j"&amp;(261+COLUMN(AG152)-COLUMN($HP$1)),TRUE)</f>
        <v>38</v>
      </c>
      <c r="AH154" s="6">
        <f t="shared" ref="AH154" ca="1" si="119">INDIRECT("Themes!j"&amp;(261+COLUMN(AH152)-COLUMN($HP$1)),TRUE)</f>
        <v>34</v>
      </c>
      <c r="AI154" s="6">
        <f t="shared" ref="AI154" ca="1" si="120">INDIRECT("Themes!j"&amp;(261+COLUMN(AI152)-COLUMN($HP$1)),TRUE)</f>
        <v>24</v>
      </c>
      <c r="AJ154" s="6">
        <f t="shared" ref="AJ154" ca="1" si="121">INDIRECT("Themes!j"&amp;(261+COLUMN(AJ152)-COLUMN($HP$1)),TRUE)</f>
        <v>34</v>
      </c>
      <c r="AK154" s="6">
        <f t="shared" ref="AK154" ca="1" si="122">INDIRECT("Themes!j"&amp;(261+COLUMN(AK152)-COLUMN($HP$1)),TRUE)</f>
        <v>40</v>
      </c>
      <c r="AL154" s="6">
        <f t="shared" ref="AL154" ca="1" si="123">INDIRECT("Themes!j"&amp;(261+COLUMN(AL152)-COLUMN($HP$1)),TRUE)</f>
        <v>32</v>
      </c>
      <c r="AM154" s="6">
        <f t="shared" ref="AM154" ca="1" si="124">INDIRECT("Themes!j"&amp;(261+COLUMN(AM152)-COLUMN($HP$1)),TRUE)</f>
        <v>49</v>
      </c>
      <c r="AN154" s="6">
        <f t="shared" ref="AN154" ca="1" si="125">INDIRECT("Themes!j"&amp;(261+COLUMN(AN152)-COLUMN($HP$1)),TRUE)</f>
        <v>40</v>
      </c>
      <c r="AO154" s="6">
        <f t="shared" ref="AO154" ca="1" si="126">INDIRECT("Themes!j"&amp;(261+COLUMN(AO152)-COLUMN($HP$1)),TRUE)</f>
        <v>38</v>
      </c>
      <c r="AP154" s="6">
        <f t="shared" ref="AP154" ca="1" si="127">INDIRECT("Themes!j"&amp;(261+COLUMN(AP152)-COLUMN($HP$1)),TRUE)</f>
        <v>48</v>
      </c>
      <c r="AQ154" s="6">
        <f t="shared" ref="AQ154" ca="1" si="128">INDIRECT("Themes!j"&amp;(261+COLUMN(AQ152)-COLUMN($HP$1)),TRUE)</f>
        <v>50</v>
      </c>
      <c r="AR154" s="6">
        <f t="shared" ref="AR154" ca="1" si="129">INDIRECT("Themes!j"&amp;(261+COLUMN(AR152)-COLUMN($HP$1)),TRUE)</f>
        <v>67</v>
      </c>
      <c r="AS154" s="6">
        <f t="shared" ref="AS154" ca="1" si="130">INDIRECT("Themes!j"&amp;(261+COLUMN(AS152)-COLUMN($HP$1)),TRUE)</f>
        <v>46</v>
      </c>
      <c r="AT154" s="6">
        <f t="shared" ref="AT154" ca="1" si="131">INDIRECT("Themes!j"&amp;(261+COLUMN(AT152)-COLUMN($HP$1)),TRUE)</f>
        <v>68</v>
      </c>
      <c r="AU154" s="6">
        <f t="shared" ref="AU154" ca="1" si="132">INDIRECT("Themes!j"&amp;(261+COLUMN(AU152)-COLUMN($HP$1)),TRUE)</f>
        <v>126</v>
      </c>
      <c r="AV154" s="6">
        <f t="shared" ref="AV154" ca="1" si="133">INDIRECT("Themes!j"&amp;(261+COLUMN(AV152)-COLUMN($HP$1)),TRUE)</f>
        <v>240</v>
      </c>
      <c r="AW154" s="6">
        <f t="shared" ref="AW154" ca="1" si="134">INDIRECT("Themes!j"&amp;(261+COLUMN(AW152)-COLUMN($HP$1)),TRUE)</f>
        <v>147</v>
      </c>
      <c r="AX154" s="6">
        <f t="shared" ref="AX154" ca="1" si="135">INDIRECT("Themes!j"&amp;(261+COLUMN(AX152)-COLUMN($HP$1)),TRUE)</f>
        <v>141</v>
      </c>
      <c r="AY154" s="6">
        <f t="shared" ref="AY154" ca="1" si="136">INDIRECT("Themes!j"&amp;(261+COLUMN(AY152)-COLUMN($HP$1)),TRUE)</f>
        <v>137</v>
      </c>
      <c r="AZ154" s="6">
        <f t="shared" ref="AZ154" ca="1" si="137">INDIRECT("Themes!j"&amp;(261+COLUMN(AZ152)-COLUMN($HP$1)),TRUE)</f>
        <v>82</v>
      </c>
      <c r="BA154" s="6">
        <f t="shared" ref="BA154" ca="1" si="138">INDIRECT("Themes!j"&amp;(261+COLUMN(BA152)-COLUMN($HP$1)),TRUE)</f>
        <v>63</v>
      </c>
      <c r="BB154" s="6">
        <f t="shared" ref="BB154" ca="1" si="139">INDIRECT("Themes!j"&amp;(261+COLUMN(BB152)-COLUMN($HP$1)),TRUE)</f>
        <v>38</v>
      </c>
      <c r="BC154" s="6">
        <f t="shared" ref="BC154" ca="1" si="140">INDIRECT("Themes!j"&amp;(261+COLUMN(BC152)-COLUMN($HP$1)),TRUE)</f>
        <v>22</v>
      </c>
      <c r="BD154" s="6">
        <f t="shared" ref="BD154" ca="1" si="141">INDIRECT("Themes!j"&amp;(261+COLUMN(BD152)-COLUMN($HP$1)),TRUE)</f>
        <v>36</v>
      </c>
      <c r="BE154" s="6">
        <f t="shared" ref="BE154" ca="1" si="142">INDIRECT("Themes!j"&amp;(261+COLUMN(BE152)-COLUMN($HP$1)),TRUE)</f>
        <v>44</v>
      </c>
      <c r="BF154" s="6">
        <f t="shared" ref="BF154" ca="1" si="143">INDIRECT("Themes!j"&amp;(261+COLUMN(BF152)-COLUMN($HP$1)),TRUE)</f>
        <v>48</v>
      </c>
      <c r="BG154" s="6">
        <f t="shared" ref="BG154" ca="1" si="144">INDIRECT("Themes!j"&amp;(261+COLUMN(BG152)-COLUMN($HP$1)),TRUE)</f>
        <v>52</v>
      </c>
      <c r="BH154" s="6">
        <f t="shared" ref="BH154" ca="1" si="145">INDIRECT("Themes!j"&amp;(261+COLUMN(BH152)-COLUMN($HP$1)),TRUE)</f>
        <v>34</v>
      </c>
      <c r="BI154" s="6">
        <f t="shared" ref="BI154" ca="1" si="146">INDIRECT("Themes!j"&amp;(261+COLUMN(BI152)-COLUMN($HP$1)),TRUE)</f>
        <v>37</v>
      </c>
      <c r="BJ154" s="6">
        <f t="shared" ref="BJ154" ca="1" si="147">INDIRECT("Themes!j"&amp;(261+COLUMN(BJ152)-COLUMN($HP$1)),TRUE)</f>
        <v>104</v>
      </c>
      <c r="BK154" s="6">
        <f t="shared" ref="BK154" ca="1" si="148">INDIRECT("Themes!j"&amp;(261+COLUMN(BK152)-COLUMN($HP$1)),TRUE)</f>
        <v>132</v>
      </c>
      <c r="BL154" s="6">
        <f t="shared" ref="BL154" ca="1" si="149">INDIRECT("Themes!j"&amp;(261+COLUMN(BL152)-COLUMN($HP$1)),TRUE)</f>
        <v>171</v>
      </c>
      <c r="BM154" s="6">
        <f t="shared" ref="BM154" ca="1" si="150">INDIRECT("Themes!j"&amp;(261+COLUMN(BM152)-COLUMN($HP$1)),TRUE)</f>
        <v>124</v>
      </c>
      <c r="BN154" s="6">
        <f t="shared" ref="BN154" ca="1" si="151">INDIRECT("Themes!j"&amp;(261+COLUMN(BN152)-COLUMN($HP$1)),TRUE)</f>
        <v>69</v>
      </c>
      <c r="BO154" s="6">
        <f t="shared" ref="BO154" ca="1" si="152">INDIRECT("Themes!j"&amp;(261+COLUMN(BO152)-COLUMN($HP$1)),TRUE)</f>
        <v>55</v>
      </c>
      <c r="BP154" s="6">
        <f t="shared" ref="BP154" ca="1" si="153">INDIRECT("Themes!j"&amp;(261+COLUMN(BP152)-COLUMN($HP$1)),TRUE)</f>
        <v>35</v>
      </c>
      <c r="BQ154" s="6">
        <f t="shared" ref="BQ154" ca="1" si="154">INDIRECT("Themes!j"&amp;(261+COLUMN(BQ152)-COLUMN($HP$1)),TRUE)</f>
        <v>45</v>
      </c>
      <c r="BR154" s="6">
        <f t="shared" ref="BR154" ca="1" si="155">INDIRECT("Themes!j"&amp;(261+COLUMN(BR152)-COLUMN($HP$1)),TRUE)</f>
        <v>41</v>
      </c>
      <c r="BS154" s="6">
        <f t="shared" ref="BS154" ca="1" si="156">INDIRECT("Themes!j"&amp;(261+COLUMN(BS152)-COLUMN($HP$1)),TRUE)</f>
        <v>60</v>
      </c>
      <c r="BT154" s="6">
        <f t="shared" ref="BT154" ca="1" si="157">INDIRECT("Themes!j"&amp;(261+COLUMN(BT152)-COLUMN($HP$1)),TRUE)</f>
        <v>42</v>
      </c>
      <c r="BU154" s="6">
        <f t="shared" ref="BU154" ca="1" si="158">INDIRECT("Themes!j"&amp;(261+COLUMN(BU152)-COLUMN($HP$1)),TRUE)</f>
        <v>36</v>
      </c>
      <c r="BV154" s="6">
        <f t="shared" ref="BV154" ca="1" si="159">INDIRECT("Themes!j"&amp;(261+COLUMN(BV152)-COLUMN($HP$1)),TRUE)</f>
        <v>31</v>
      </c>
      <c r="BW154" s="6">
        <f t="shared" ref="BW154" ca="1" si="160">INDIRECT("Themes!j"&amp;(261+COLUMN(BW152)-COLUMN($HP$1)),TRUE)</f>
        <v>82</v>
      </c>
      <c r="BX154" s="6">
        <f t="shared" ref="BX154" ca="1" si="161">INDIRECT("Themes!j"&amp;(261+COLUMN(BX152)-COLUMN($HP$1)),TRUE)</f>
        <v>77</v>
      </c>
      <c r="BY154" s="6">
        <f t="shared" ref="BY154" ca="1" si="162">INDIRECT("Themes!j"&amp;(261+COLUMN(BY152)-COLUMN($HP$1)),TRUE)</f>
        <v>51</v>
      </c>
      <c r="BZ154" s="6">
        <f t="shared" ref="BZ154" ca="1" si="163">INDIRECT("Themes!j"&amp;(261+COLUMN(BZ152)-COLUMN($HP$1)),TRUE)</f>
        <v>116</v>
      </c>
      <c r="CA154" s="6">
        <f t="shared" ref="CA154" ca="1" si="164">INDIRECT("Themes!j"&amp;(261+COLUMN(CA152)-COLUMN($HP$1)),TRUE)</f>
        <v>181</v>
      </c>
      <c r="CB154" s="6">
        <f t="shared" ref="CB154" ca="1" si="165">INDIRECT("Themes!j"&amp;(261+COLUMN(CB152)-COLUMN($HP$1)),TRUE)</f>
        <v>148</v>
      </c>
      <c r="CC154" s="6">
        <f t="shared" ref="CC154" ca="1" si="166">INDIRECT("Themes!j"&amp;(261+COLUMN(CC152)-COLUMN($HP$1)),TRUE)</f>
        <v>120</v>
      </c>
      <c r="CD154" s="6">
        <f t="shared" ref="CD154" ca="1" si="167">INDIRECT("Themes!j"&amp;(261+COLUMN(CD152)-COLUMN($HP$1)),TRUE)</f>
        <v>114</v>
      </c>
      <c r="CE154" s="6">
        <f t="shared" ref="CE154" ca="1" si="168">INDIRECT("Themes!j"&amp;(261+COLUMN(CE152)-COLUMN($HP$1)),TRUE)</f>
        <v>48</v>
      </c>
      <c r="CF154" s="6">
        <f t="shared" ref="CF154" ca="1" si="169">INDIRECT("Themes!j"&amp;(261+COLUMN(CF152)-COLUMN($HP$1)),TRUE)</f>
        <v>65</v>
      </c>
      <c r="CG154" s="6">
        <f t="shared" ref="CG154" ca="1" si="170">INDIRECT("Themes!j"&amp;(261+COLUMN(CG152)-COLUMN($HP$1)),TRUE)</f>
        <v>46</v>
      </c>
      <c r="CH154" s="6">
        <f t="shared" ref="CH154" ca="1" si="171">INDIRECT("Themes!j"&amp;(261+COLUMN(CH152)-COLUMN($HP$1)),TRUE)</f>
        <v>38</v>
      </c>
      <c r="CI154" s="6">
        <f t="shared" ref="CI154" ca="1" si="172">INDIRECT("Themes!j"&amp;(261+COLUMN(CI152)-COLUMN($HP$1)),TRUE)</f>
        <v>43</v>
      </c>
      <c r="CJ154" s="6">
        <f t="shared" ref="CJ154" ca="1" si="173">INDIRECT("Themes!j"&amp;(261+COLUMN(CJ152)-COLUMN($HP$1)),TRUE)</f>
        <v>30</v>
      </c>
      <c r="CK154" s="6">
        <f t="shared" ref="CK154" ca="1" si="174">INDIRECT("Themes!j"&amp;(261+COLUMN(CK152)-COLUMN($HP$1)),TRUE)</f>
        <v>65</v>
      </c>
      <c r="CL154" s="6">
        <f t="shared" ref="CL154" ca="1" si="175">INDIRECT("Themes!j"&amp;(261+COLUMN(CL152)-COLUMN($HP$1)),TRUE)</f>
        <v>57</v>
      </c>
      <c r="CM154" s="6">
        <f t="shared" ref="CM154" ca="1" si="176">INDIRECT("Themes!j"&amp;(261+COLUMN(CM152)-COLUMN($HP$1)),TRUE)</f>
        <v>76</v>
      </c>
      <c r="CN154" s="6">
        <f t="shared" ref="CN154" ca="1" si="177">INDIRECT("Themes!j"&amp;(261+COLUMN(CN152)-COLUMN($HP$1)),TRUE)</f>
        <v>38</v>
      </c>
      <c r="CO154" s="6">
        <f t="shared" ref="CO154" ca="1" si="178">INDIRECT("Themes!j"&amp;(261+COLUMN(CO152)-COLUMN($HP$1)),TRUE)</f>
        <v>41</v>
      </c>
      <c r="CP154" s="6">
        <f t="shared" ref="CP154" ca="1" si="179">INDIRECT("Themes!j"&amp;(261+COLUMN(CP152)-COLUMN($HP$1)),TRUE)</f>
        <v>57</v>
      </c>
      <c r="CQ154" s="6">
        <f t="shared" ref="CQ154" ca="1" si="180">INDIRECT("Themes!j"&amp;(261+COLUMN(CQ152)-COLUMN($HP$1)),TRUE)</f>
        <v>82</v>
      </c>
      <c r="CR154" s="6">
        <f t="shared" ref="CR154" ca="1" si="181">INDIRECT("Themes!j"&amp;(261+COLUMN(CR152)-COLUMN($HP$1)),TRUE)</f>
        <v>40</v>
      </c>
      <c r="CS154" s="6">
        <f t="shared" ref="CS154" ca="1" si="182">INDIRECT("Themes!j"&amp;(261+COLUMN(CS152)-COLUMN($HP$1)),TRUE)</f>
        <v>31</v>
      </c>
      <c r="CT154" s="6">
        <f t="shared" ref="CT154" ca="1" si="183">INDIRECT("Themes!j"&amp;(261+COLUMN(CT152)-COLUMN($HP$1)),TRUE)</f>
        <v>19</v>
      </c>
      <c r="CU154" s="6">
        <f t="shared" ref="CU154" ca="1" si="184">INDIRECT("Themes!j"&amp;(261+COLUMN(CU152)-COLUMN($HP$1)),TRUE)</f>
        <v>25</v>
      </c>
      <c r="CV154" s="6">
        <f t="shared" ref="CV154" ca="1" si="185">INDIRECT("Themes!j"&amp;(261+COLUMN(CV152)-COLUMN($HP$1)),TRUE)</f>
        <v>41</v>
      </c>
      <c r="CW154" s="6">
        <f t="shared" ref="CW154" ca="1" si="186">INDIRECT("Themes!j"&amp;(261+COLUMN(CW152)-COLUMN($HP$1)),TRUE)</f>
        <v>87</v>
      </c>
      <c r="CX154" s="6">
        <f t="shared" ref="CX154" ca="1" si="187">INDIRECT("Themes!j"&amp;(261+COLUMN(CX152)-COLUMN($HP$1)),TRUE)</f>
        <v>91</v>
      </c>
      <c r="CY154" s="6">
        <f t="shared" ref="CY154" ca="1" si="188">INDIRECT("Themes!j"&amp;(261+COLUMN(CY152)-COLUMN($HP$1)),TRUE)</f>
        <v>111</v>
      </c>
      <c r="CZ154" s="6">
        <f t="shared" ref="CZ154" ca="1" si="189">INDIRECT("Themes!j"&amp;(261+COLUMN(CZ152)-COLUMN($HP$1)),TRUE)</f>
        <v>196</v>
      </c>
      <c r="DA154" s="6">
        <f t="shared" ref="DA154" ca="1" si="190">INDIRECT("Themes!j"&amp;(261+COLUMN(DA152)-COLUMN($HP$1)),TRUE)</f>
        <v>99</v>
      </c>
      <c r="DB154" s="6">
        <f t="shared" ref="DB154" ca="1" si="191">INDIRECT("Themes!j"&amp;(261+COLUMN(DB152)-COLUMN($HP$1)),TRUE)</f>
        <v>28</v>
      </c>
      <c r="DC154" s="6">
        <f t="shared" ref="DC154" ca="1" si="192">INDIRECT("Themes!j"&amp;(261+COLUMN(DC152)-COLUMN($HP$1)),TRUE)</f>
        <v>79</v>
      </c>
      <c r="DD154" s="6">
        <f t="shared" ref="DD154" ca="1" si="193">INDIRECT("Themes!j"&amp;(261+COLUMN(DD152)-COLUMN($HP$1)),TRUE)</f>
        <v>25</v>
      </c>
      <c r="DE154" s="6">
        <f t="shared" ref="DE154" ca="1" si="194">INDIRECT("Themes!j"&amp;(261+COLUMN(DE152)-COLUMN($HP$1)),TRUE)</f>
        <v>48</v>
      </c>
      <c r="DF154" s="6">
        <f t="shared" ref="DF154" ca="1" si="195">INDIRECT("Themes!j"&amp;(261+COLUMN(DF152)-COLUMN($HP$1)),TRUE)</f>
        <v>36</v>
      </c>
      <c r="DG154" s="6">
        <f t="shared" ref="DG154" ca="1" si="196">INDIRECT("Themes!j"&amp;(261+COLUMN(DG152)-COLUMN($HP$1)),TRUE)</f>
        <v>58</v>
      </c>
      <c r="DH154" s="6">
        <f t="shared" ref="DH154" ca="1" si="197">INDIRECT("Themes!j"&amp;(261+COLUMN(DH152)-COLUMN($HP$1)),TRUE)</f>
        <v>35</v>
      </c>
      <c r="DI154" s="6">
        <f t="shared" ref="DI154" ca="1" si="198">INDIRECT("Themes!j"&amp;(261+COLUMN(DI152)-COLUMN($HP$1)),TRUE)</f>
        <v>71</v>
      </c>
      <c r="DJ154" s="6">
        <f t="shared" ref="DJ154" ca="1" si="199">INDIRECT("Themes!j"&amp;(261+COLUMN(DJ152)-COLUMN($HP$1)),TRUE)</f>
        <v>19</v>
      </c>
      <c r="DK154" s="6">
        <f t="shared" ref="DK154" ca="1" si="200">INDIRECT("Themes!j"&amp;(261+COLUMN(DK152)-COLUMN($HP$1)),TRUE)</f>
        <v>38</v>
      </c>
      <c r="DL154" s="6">
        <f t="shared" ref="DL154" ca="1" si="201">INDIRECT("Themes!j"&amp;(261+COLUMN(DL152)-COLUMN($HP$1)),TRUE)</f>
        <v>48</v>
      </c>
      <c r="DM154" s="6">
        <f t="shared" ref="DM154" ca="1" si="202">INDIRECT("Themes!j"&amp;(261+COLUMN(DM152)-COLUMN($HP$1)),TRUE)</f>
        <v>31</v>
      </c>
      <c r="DN154" s="6">
        <f t="shared" ref="DN154" ca="1" si="203">INDIRECT("Themes!j"&amp;(261+COLUMN(DN152)-COLUMN($HP$1)),TRUE)</f>
        <v>197</v>
      </c>
      <c r="DO154" s="6">
        <f t="shared" ref="DO154" ca="1" si="204">INDIRECT("Themes!j"&amp;(261+COLUMN(DO152)-COLUMN($HP$1)),TRUE)</f>
        <v>84</v>
      </c>
      <c r="DP154" s="6">
        <f t="shared" ref="DP154" ca="1" si="205">INDIRECT("Themes!j"&amp;(261+COLUMN(DP152)-COLUMN($HP$1)),TRUE)</f>
        <v>73</v>
      </c>
      <c r="DQ154" s="6">
        <f t="shared" ref="DQ154" ca="1" si="206">INDIRECT("Themes!j"&amp;(261+COLUMN(DQ152)-COLUMN($HP$1)),TRUE)</f>
        <v>41</v>
      </c>
      <c r="DR154" s="6">
        <f t="shared" ref="DR154" ca="1" si="207">INDIRECT("Themes!j"&amp;(261+COLUMN(DR152)-COLUMN($HP$1)),TRUE)</f>
        <v>30</v>
      </c>
      <c r="DS154" s="6">
        <f t="shared" ref="DS154" ca="1" si="208">INDIRECT("Themes!j"&amp;(261+COLUMN(DS152)-COLUMN($HP$1)),TRUE)</f>
        <v>52</v>
      </c>
      <c r="DT154" s="6">
        <f t="shared" ref="DT154" ca="1" si="209">INDIRECT("Themes!j"&amp;(261+COLUMN(DT152)-COLUMN($HP$1)),TRUE)</f>
        <v>61</v>
      </c>
      <c r="DU154" s="6">
        <f t="shared" ref="DU154" ca="1" si="210">INDIRECT("Themes!j"&amp;(261+COLUMN(DU152)-COLUMN($HP$1)),TRUE)</f>
        <v>400</v>
      </c>
      <c r="DV154" s="6">
        <f t="shared" ref="DV154" ca="1" si="211">INDIRECT("Themes!j"&amp;(261+COLUMN(DV152)-COLUMN($HP$1)),TRUE)</f>
        <v>154</v>
      </c>
      <c r="DW154" s="6">
        <f t="shared" ref="DW154" ca="1" si="212">INDIRECT("Themes!j"&amp;(261+COLUMN(DW152)-COLUMN($HP$1)),TRUE)</f>
        <v>107</v>
      </c>
      <c r="DX154" s="6">
        <f t="shared" ref="DX154" ca="1" si="213">INDIRECT("Themes!j"&amp;(261+COLUMN(DX152)-COLUMN($HP$1)),TRUE)</f>
        <v>163</v>
      </c>
      <c r="DY154" s="6">
        <f t="shared" ref="DY154" ca="1" si="214">INDIRECT("Themes!j"&amp;(261+COLUMN(DY152)-COLUMN($HP$1)),TRUE)</f>
        <v>82</v>
      </c>
      <c r="DZ154" s="6">
        <f t="shared" ref="DZ154" ca="1" si="215">INDIRECT("Themes!j"&amp;(261+COLUMN(DZ152)-COLUMN($HP$1)),TRUE)</f>
        <v>70</v>
      </c>
      <c r="EA154" s="6">
        <f t="shared" ref="EA154" ca="1" si="216">INDIRECT("Themes!j"&amp;(261+COLUMN(EA152)-COLUMN($HP$1)),TRUE)</f>
        <v>29</v>
      </c>
      <c r="EB154" s="6">
        <f t="shared" ref="EB154" ca="1" si="217">INDIRECT("Themes!j"&amp;(261+COLUMN(EB152)-COLUMN($HP$1)),TRUE)</f>
        <v>40</v>
      </c>
      <c r="EC154" s="6">
        <f t="shared" ref="EC154" ca="1" si="218">INDIRECT("Themes!j"&amp;(261+COLUMN(EC152)-COLUMN($HP$1)),TRUE)</f>
        <v>67</v>
      </c>
      <c r="ED154" s="6">
        <f t="shared" ref="ED154" ca="1" si="219">INDIRECT("Themes!j"&amp;(261+COLUMN(ED152)-COLUMN($HP$1)),TRUE)</f>
        <v>33</v>
      </c>
      <c r="EE154" s="6">
        <f t="shared" ref="EE154" ca="1" si="220">INDIRECT("Themes!j"&amp;(261+COLUMN(EE152)-COLUMN($HP$1)),TRUE)</f>
        <v>35</v>
      </c>
      <c r="EF154" s="6">
        <f t="shared" ref="EF154" ca="1" si="221">INDIRECT("Themes!j"&amp;(261+COLUMN(EF152)-COLUMN($HP$1)),TRUE)</f>
        <v>29</v>
      </c>
      <c r="EG154" s="6">
        <f t="shared" ref="EG154" ca="1" si="222">INDIRECT("Themes!j"&amp;(261+COLUMN(EG152)-COLUMN($HP$1)),TRUE)</f>
        <v>17</v>
      </c>
      <c r="EH154" s="6">
        <f t="shared" ref="EH154" ca="1" si="223">INDIRECT("Themes!j"&amp;(261+COLUMN(EH152)-COLUMN($HP$1)),TRUE)</f>
        <v>41</v>
      </c>
      <c r="EI154" s="6">
        <f t="shared" ref="EI154" ca="1" si="224">INDIRECT("Themes!j"&amp;(261+COLUMN(EI152)-COLUMN($HP$1)),TRUE)</f>
        <v>20</v>
      </c>
      <c r="EJ154" s="6">
        <f t="shared" ref="EJ154" ca="1" si="225">INDIRECT("Themes!j"&amp;(261+COLUMN(EJ152)-COLUMN($HP$1)),TRUE)</f>
        <v>25</v>
      </c>
      <c r="EK154" s="6">
        <f t="shared" ref="EK154" ca="1" si="226">INDIRECT("Themes!j"&amp;(261+COLUMN(EK152)-COLUMN($HP$1)),TRUE)</f>
        <v>36</v>
      </c>
      <c r="EL154" s="6">
        <f t="shared" ref="EL154" ca="1" si="227">INDIRECT("Themes!j"&amp;(261+COLUMN(EL152)-COLUMN($HP$1)),TRUE)</f>
        <v>25</v>
      </c>
      <c r="EM154" s="6">
        <f t="shared" ref="EM154" ca="1" si="228">INDIRECT("Themes!j"&amp;(261+COLUMN(EM152)-COLUMN($HP$1)),TRUE)</f>
        <v>38</v>
      </c>
      <c r="EN154" s="6">
        <f t="shared" ref="EN154" ca="1" si="229">INDIRECT("Themes!j"&amp;(261+COLUMN(EN152)-COLUMN($HP$1)),TRUE)</f>
        <v>46</v>
      </c>
      <c r="EO154" s="6">
        <f t="shared" ref="EO154" ca="1" si="230">INDIRECT("Themes!j"&amp;(261+COLUMN(EO152)-COLUMN($HP$1)),TRUE)</f>
        <v>22</v>
      </c>
      <c r="EP154" s="6">
        <f t="shared" ref="EP154" ca="1" si="231">INDIRECT("Themes!j"&amp;(261+COLUMN(EP152)-COLUMN($HP$1)),TRUE)</f>
        <v>65</v>
      </c>
      <c r="EQ154" s="6">
        <f t="shared" ref="EQ154" ca="1" si="232">INDIRECT("Themes!j"&amp;(261+COLUMN(EQ152)-COLUMN($HP$1)),TRUE)</f>
        <v>51</v>
      </c>
      <c r="ER154" s="6">
        <f t="shared" ref="ER154" ca="1" si="233">INDIRECT("Themes!j"&amp;(261+COLUMN(ER152)-COLUMN($HP$1)),TRUE)</f>
        <v>33</v>
      </c>
      <c r="ES154" s="6">
        <f t="shared" ref="ES154" ca="1" si="234">INDIRECT("Themes!j"&amp;(261+COLUMN(ES152)-COLUMN($HP$1)),TRUE)</f>
        <v>18</v>
      </c>
      <c r="ET154" s="6">
        <f t="shared" ref="ET154" ca="1" si="235">INDIRECT("Themes!j"&amp;(261+COLUMN(ET152)-COLUMN($HP$1)),TRUE)</f>
        <v>20</v>
      </c>
      <c r="EU154" s="6">
        <f t="shared" ref="EU154" ca="1" si="236">INDIRECT("Themes!j"&amp;(261+COLUMN(EU152)-COLUMN($HP$1)),TRUE)</f>
        <v>17</v>
      </c>
      <c r="EV154" s="6">
        <f t="shared" ref="EV154" ca="1" si="237">INDIRECT("Themes!j"&amp;(261+COLUMN(EV152)-COLUMN($HP$1)),TRUE)</f>
        <v>14</v>
      </c>
      <c r="EW154" s="6">
        <f t="shared" ref="EW154" ca="1" si="238">INDIRECT("Themes!j"&amp;(261+COLUMN(EW152)-COLUMN($HP$1)),TRUE)</f>
        <v>21</v>
      </c>
      <c r="EX154" s="6">
        <f t="shared" ref="EX154" ca="1" si="239">INDIRECT("Themes!j"&amp;(261+COLUMN(EX152)-COLUMN($HP$1)),TRUE)</f>
        <v>95</v>
      </c>
      <c r="EY154" s="6">
        <f t="shared" ref="EY154" ca="1" si="240">INDIRECT("Themes!j"&amp;(261+COLUMN(EY152)-COLUMN($HP$1)),TRUE)</f>
        <v>37</v>
      </c>
      <c r="EZ154" s="6">
        <f t="shared" ref="EZ154" ca="1" si="241">INDIRECT("Themes!j"&amp;(261+COLUMN(EZ152)-COLUMN($HP$1)),TRUE)</f>
        <v>25</v>
      </c>
      <c r="FA154" s="6">
        <f t="shared" ref="FA154" ca="1" si="242">INDIRECT("Themes!j"&amp;(261+COLUMN(FA152)-COLUMN($HP$1)),TRUE)</f>
        <v>58</v>
      </c>
      <c r="FB154" s="6">
        <f t="shared" ref="FB154" ca="1" si="243">INDIRECT("Themes!j"&amp;(261+COLUMN(FB152)-COLUMN($HP$1)),TRUE)</f>
        <v>9</v>
      </c>
      <c r="FC154" s="6">
        <f t="shared" ref="FC154" ca="1" si="244">INDIRECT("Themes!j"&amp;(261+COLUMN(FC152)-COLUMN($HP$1)),TRUE)</f>
        <v>14</v>
      </c>
      <c r="FD154" s="6">
        <f t="shared" ref="FD154" ca="1" si="245">INDIRECT("Themes!j"&amp;(261+COLUMN(FD152)-COLUMN($HP$1)),TRUE)</f>
        <v>31</v>
      </c>
      <c r="FE154" s="6">
        <f t="shared" ref="FE154" ca="1" si="246">INDIRECT("Themes!j"&amp;(261+COLUMN(FE152)-COLUMN($HP$1)),TRUE)</f>
        <v>67</v>
      </c>
      <c r="FF154" s="6">
        <f t="shared" ref="FF154" ca="1" si="247">INDIRECT("Themes!j"&amp;(261+COLUMN(FF152)-COLUMN($HP$1)),TRUE)</f>
        <v>71</v>
      </c>
      <c r="FG154" s="6">
        <f t="shared" ref="FG154" ca="1" si="248">INDIRECT("Themes!j"&amp;(261+COLUMN(FG152)-COLUMN($HP$1)),TRUE)</f>
        <v>24</v>
      </c>
      <c r="FH154" s="6">
        <f t="shared" ref="FH154" ca="1" si="249">INDIRECT("Themes!j"&amp;(261+COLUMN(FH152)-COLUMN($HP$1)),TRUE)</f>
        <v>36</v>
      </c>
      <c r="FI154" s="6">
        <f t="shared" ref="FI154" ca="1" si="250">INDIRECT("Themes!j"&amp;(261+COLUMN(FI152)-COLUMN($HP$1)),TRUE)</f>
        <v>37</v>
      </c>
      <c r="FJ154" s="6">
        <f t="shared" ref="FJ154" ca="1" si="251">INDIRECT("Themes!j"&amp;(261+COLUMN(FJ152)-COLUMN($HP$1)),TRUE)</f>
        <v>34</v>
      </c>
      <c r="FK154" s="6">
        <f t="shared" ref="FK154" ca="1" si="252">INDIRECT("Themes!j"&amp;(261+COLUMN(FK152)-COLUMN($HP$1)),TRUE)</f>
        <v>12</v>
      </c>
      <c r="FL154" s="6">
        <f t="shared" ref="FL154" ca="1" si="253">INDIRECT("Themes!j"&amp;(261+COLUMN(FL152)-COLUMN($HP$1)),TRUE)</f>
        <v>6</v>
      </c>
      <c r="FM154" s="6">
        <f t="shared" ref="FM154" ca="1" si="254">INDIRECT("Themes!j"&amp;(261+COLUMN(FM152)-COLUMN($HP$1)),TRUE)</f>
        <v>88</v>
      </c>
      <c r="FN154" s="6">
        <f t="shared" ref="FN154" ca="1" si="255">INDIRECT("Themes!j"&amp;(261+COLUMN(FN152)-COLUMN($HP$1)),TRUE)</f>
        <v>20</v>
      </c>
      <c r="FO154" s="6">
        <f t="shared" ref="FO154" ca="1" si="256">INDIRECT("Themes!j"&amp;(261+COLUMN(FO152)-COLUMN($HP$1)),TRUE)</f>
        <v>31</v>
      </c>
      <c r="FP154" s="6">
        <f t="shared" ref="FP154" ca="1" si="257">INDIRECT("Themes!j"&amp;(261+COLUMN(FP152)-COLUMN($HP$1)),TRUE)</f>
        <v>8</v>
      </c>
      <c r="FQ154" s="6">
        <f t="shared" ref="FQ154" ca="1" si="258">INDIRECT("Themes!j"&amp;(261+COLUMN(FQ152)-COLUMN($HP$1)),TRUE)</f>
        <v>15</v>
      </c>
      <c r="FR154" s="6">
        <f t="shared" ref="FR154" ca="1" si="259">INDIRECT("Themes!j"&amp;(261+COLUMN(FR152)-COLUMN($HP$1)),TRUE)</f>
        <v>11</v>
      </c>
      <c r="FS154" s="6">
        <f t="shared" ref="FS154" ca="1" si="260">INDIRECT("Themes!j"&amp;(261+COLUMN(FS152)-COLUMN($HP$1)),TRUE)</f>
        <v>38</v>
      </c>
      <c r="FT154" s="6">
        <f t="shared" ref="FT154" ca="1" si="261">INDIRECT("Themes!j"&amp;(261+COLUMN(FT152)-COLUMN($HP$1)),TRUE)</f>
        <v>39</v>
      </c>
      <c r="FU154" s="6">
        <f t="shared" ref="FU154" ca="1" si="262">INDIRECT("Themes!j"&amp;(261+COLUMN(FU152)-COLUMN($HP$1)),TRUE)</f>
        <v>35</v>
      </c>
      <c r="FV154" s="6">
        <f t="shared" ref="FV154" ca="1" si="263">INDIRECT("Themes!j"&amp;(261+COLUMN(FV152)-COLUMN($HP$1)),TRUE)</f>
        <v>47</v>
      </c>
      <c r="FW154" s="6">
        <f t="shared" ref="FW154" ca="1" si="264">INDIRECT("Themes!j"&amp;(261+COLUMN(FW152)-COLUMN($HP$1)),TRUE)</f>
        <v>28</v>
      </c>
      <c r="FX154" s="6">
        <f t="shared" ref="FX154" ca="1" si="265">INDIRECT("Themes!j"&amp;(261+COLUMN(FX152)-COLUMN($HP$1)),TRUE)</f>
        <v>25</v>
      </c>
      <c r="FY154" s="6">
        <f t="shared" ref="FY154" ca="1" si="266">INDIRECT("Themes!j"&amp;(261+COLUMN(FY152)-COLUMN($HP$1)),TRUE)</f>
        <v>24</v>
      </c>
      <c r="FZ154" s="6">
        <f t="shared" ref="FZ154" ca="1" si="267">INDIRECT("Themes!j"&amp;(261+COLUMN(FZ152)-COLUMN($HP$1)),TRUE)</f>
        <v>17</v>
      </c>
      <c r="GA154" s="6">
        <f t="shared" ref="GA154" ca="1" si="268">INDIRECT("Themes!j"&amp;(261+COLUMN(GA152)-COLUMN($HP$1)),TRUE)</f>
        <v>41</v>
      </c>
      <c r="GB154" s="6">
        <f t="shared" ref="GB154" ca="1" si="269">INDIRECT("Themes!j"&amp;(261+COLUMN(GB152)-COLUMN($HP$1)),TRUE)</f>
        <v>32</v>
      </c>
      <c r="GC154" s="6">
        <f t="shared" ref="GC154" ca="1" si="270">INDIRECT("Themes!j"&amp;(261+COLUMN(GC152)-COLUMN($HP$1)),TRUE)</f>
        <v>33</v>
      </c>
      <c r="GD154" s="6">
        <f t="shared" ref="GD154" ca="1" si="271">INDIRECT("Themes!j"&amp;(261+COLUMN(GD152)-COLUMN($HP$1)),TRUE)</f>
        <v>17</v>
      </c>
      <c r="GE154" s="6">
        <f t="shared" ref="GE154" ca="1" si="272">INDIRECT("Themes!j"&amp;(261+COLUMN(GE152)-COLUMN($HP$1)),TRUE)</f>
        <v>25</v>
      </c>
      <c r="GF154" s="6">
        <f t="shared" ref="GF154" ca="1" si="273">INDIRECT("Themes!j"&amp;(261+COLUMN(GF152)-COLUMN($HP$1)),TRUE)</f>
        <v>28</v>
      </c>
      <c r="GG154" s="6">
        <f t="shared" ref="GG154" ca="1" si="274">INDIRECT("Themes!j"&amp;(261+COLUMN(GG152)-COLUMN($HP$1)),TRUE)</f>
        <v>22</v>
      </c>
      <c r="GH154" s="6">
        <f t="shared" ref="GH154" ca="1" si="275">INDIRECT("Themes!j"&amp;(261+COLUMN(GH152)-COLUMN($HP$1)),TRUE)</f>
        <v>26</v>
      </c>
      <c r="GI154" s="6">
        <f t="shared" ref="GI154" ca="1" si="276">INDIRECT("Themes!j"&amp;(261+COLUMN(GI152)-COLUMN($HP$1)),TRUE)</f>
        <v>17</v>
      </c>
      <c r="GJ154" s="6">
        <f t="shared" ref="GJ154" ca="1" si="277">INDIRECT("Themes!j"&amp;(261+COLUMN(GJ152)-COLUMN($HP$1)),TRUE)</f>
        <v>18</v>
      </c>
      <c r="GK154" s="6">
        <f t="shared" ref="GK154" ca="1" si="278">INDIRECT("Themes!j"&amp;(261+COLUMN(GK152)-COLUMN($HP$1)),TRUE)</f>
        <v>37</v>
      </c>
      <c r="GL154" s="6">
        <f t="shared" ref="GL154" ca="1" si="279">INDIRECT("Themes!j"&amp;(261+COLUMN(GL152)-COLUMN($HP$1)),TRUE)</f>
        <v>9</v>
      </c>
      <c r="GM154" s="6">
        <f t="shared" ref="GM154" ca="1" si="280">INDIRECT("Themes!j"&amp;(261+COLUMN(GM152)-COLUMN($HP$1)),TRUE)</f>
        <v>29</v>
      </c>
      <c r="GN154" s="6">
        <f t="shared" ref="GN154" ca="1" si="281">INDIRECT("Themes!j"&amp;(261+COLUMN(GN152)-COLUMN($HP$1)),TRUE)</f>
        <v>27</v>
      </c>
      <c r="GO154" s="6">
        <f t="shared" ref="GO154" ca="1" si="282">INDIRECT("Themes!j"&amp;(261+COLUMN(GO152)-COLUMN($HP$1)),TRUE)</f>
        <v>40</v>
      </c>
      <c r="GP154" s="6">
        <f t="shared" ref="GP154" ca="1" si="283">INDIRECT("Themes!j"&amp;(261+COLUMN(GP152)-COLUMN($HP$1)),TRUE)</f>
        <v>37</v>
      </c>
      <c r="GQ154" s="6">
        <f t="shared" ref="GQ154" ca="1" si="284">INDIRECT("Themes!j"&amp;(261+COLUMN(GQ152)-COLUMN($HP$1)),TRUE)</f>
        <v>30</v>
      </c>
      <c r="GR154" s="6">
        <f t="shared" ref="GR154" ca="1" si="285">INDIRECT("Themes!j"&amp;(261+COLUMN(GR152)-COLUMN($HP$1)),TRUE)</f>
        <v>24</v>
      </c>
      <c r="GS154" s="6">
        <f t="shared" ref="GS154" ca="1" si="286">INDIRECT("Themes!j"&amp;(261+COLUMN(GS152)-COLUMN($HP$1)),TRUE)</f>
        <v>34</v>
      </c>
      <c r="GT154" s="6">
        <f t="shared" ref="GT154" ca="1" si="287">INDIRECT("Themes!j"&amp;(261+COLUMN(GT152)-COLUMN($HP$1)),TRUE)</f>
        <v>30</v>
      </c>
      <c r="GU154" s="6">
        <f t="shared" ref="GU154" ca="1" si="288">INDIRECT("Themes!j"&amp;(261+COLUMN(GU152)-COLUMN($HP$1)),TRUE)</f>
        <v>42</v>
      </c>
      <c r="GV154" s="6">
        <f t="shared" ref="GV154" ca="1" si="289">INDIRECT("Themes!j"&amp;(261+COLUMN(GV152)-COLUMN($HP$1)),TRUE)</f>
        <v>18</v>
      </c>
      <c r="GW154" s="6">
        <f t="shared" ref="GW154" ca="1" si="290">INDIRECT("Themes!j"&amp;(261+COLUMN(GW152)-COLUMN($HP$1)),TRUE)</f>
        <v>25</v>
      </c>
      <c r="GX154" s="6">
        <f t="shared" ref="GX154" ca="1" si="291">INDIRECT("Themes!j"&amp;(261+COLUMN(GX152)-COLUMN($HP$1)),TRUE)</f>
        <v>29</v>
      </c>
      <c r="GY154" s="6">
        <f t="shared" ref="GY154" ca="1" si="292">INDIRECT("Themes!j"&amp;(261+COLUMN(GY152)-COLUMN($HP$1)),TRUE)</f>
        <v>19</v>
      </c>
      <c r="GZ154" s="6">
        <f t="shared" ref="GZ154" ca="1" si="293">INDIRECT("Themes!j"&amp;(261+COLUMN(GZ152)-COLUMN($HP$1)),TRUE)</f>
        <v>19</v>
      </c>
      <c r="HA154" s="6">
        <f t="shared" ref="HA154" ca="1" si="294">INDIRECT("Themes!j"&amp;(261+COLUMN(HA152)-COLUMN($HP$1)),TRUE)</f>
        <v>45</v>
      </c>
      <c r="HB154" s="6">
        <f t="shared" ref="HB154" ca="1" si="295">INDIRECT("Themes!j"&amp;(261+COLUMN(HB152)-COLUMN($HP$1)),TRUE)</f>
        <v>45</v>
      </c>
      <c r="HC154" s="6">
        <f t="shared" ref="HC154" ca="1" si="296">INDIRECT("Themes!j"&amp;(261+COLUMN(HC152)-COLUMN($HP$1)),TRUE)</f>
        <v>33</v>
      </c>
      <c r="HD154" s="6">
        <f t="shared" ref="HD154" ca="1" si="297">INDIRECT("Themes!j"&amp;(261+COLUMN(HD152)-COLUMN($HP$1)),TRUE)</f>
        <v>33</v>
      </c>
      <c r="HE154" s="6">
        <f t="shared" ref="HE154" ca="1" si="298">INDIRECT("Themes!j"&amp;(261+COLUMN(HE152)-COLUMN($HP$1)),TRUE)</f>
        <v>72</v>
      </c>
      <c r="HF154" s="6">
        <f t="shared" ref="HF154" ca="1" si="299">INDIRECT("Themes!j"&amp;(261+COLUMN(HF152)-COLUMN($HP$1)),TRUE)</f>
        <v>62</v>
      </c>
      <c r="HG154" s="6">
        <f t="shared" ref="HG154" ca="1" si="300">INDIRECT("Themes!j"&amp;(261+COLUMN(HG152)-COLUMN($HP$1)),TRUE)</f>
        <v>53</v>
      </c>
      <c r="HH154" s="6">
        <f t="shared" ref="HH154" ca="1" si="301">INDIRECT("Themes!j"&amp;(261+COLUMN(HH152)-COLUMN($HP$1)),TRUE)</f>
        <v>24</v>
      </c>
      <c r="HI154" s="6">
        <f t="shared" ref="HI154" ca="1" si="302">INDIRECT("Themes!j"&amp;(261+COLUMN(HI152)-COLUMN($HP$1)),TRUE)</f>
        <v>31</v>
      </c>
      <c r="HJ154" s="6">
        <f t="shared" ref="HJ154" ca="1" si="303">INDIRECT("Themes!j"&amp;(261+COLUMN(HJ152)-COLUMN($HP$1)),TRUE)</f>
        <v>45</v>
      </c>
      <c r="HK154" s="6">
        <f t="shared" ref="HK154" ca="1" si="304">INDIRECT("Themes!j"&amp;(261+COLUMN(HK152)-COLUMN($HP$1)),TRUE)</f>
        <v>36</v>
      </c>
      <c r="HL154" s="6">
        <f t="shared" ref="HL154" ca="1" si="305">INDIRECT("Themes!j"&amp;(261+COLUMN(HL152)-COLUMN($HP$1)),TRUE)</f>
        <v>39</v>
      </c>
      <c r="HM154" s="6">
        <f t="shared" ref="HM154" ca="1" si="306">INDIRECT("Themes!j"&amp;(261+COLUMN(HM152)-COLUMN($HP$1)),TRUE)</f>
        <v>32</v>
      </c>
      <c r="HN154" s="6">
        <f t="shared" ref="HN154" ca="1" si="307">INDIRECT("Themes!j"&amp;(261+COLUMN(HN152)-COLUMN($HP$1)),TRUE)</f>
        <v>24</v>
      </c>
      <c r="HO154" s="6">
        <f t="shared" ref="HO154" ca="1" si="308">INDIRECT("Themes!j"&amp;(261+COLUMN(HO152)-COLUMN($HP$1)),TRUE)</f>
        <v>16</v>
      </c>
      <c r="HP154" s="6">
        <f t="shared" ref="HP154" ca="1" si="309">INDIRECT("Themes!j"&amp;(261+COLUMN(HP152)-COLUMN($HP$1)),TRUE)</f>
        <v>45</v>
      </c>
      <c r="HQ154" s="6">
        <f t="shared" ref="HQ154" ca="1" si="310">INDIRECT("Themes!j"&amp;(261+COLUMN(HQ152)-COLUMN($HP$1)),TRUE)</f>
        <v>44</v>
      </c>
      <c r="HR154" s="6">
        <f t="shared" ref="HR154" ca="1" si="311">INDIRECT("Themes!j"&amp;(261+COLUMN(HR152)-COLUMN($HP$1)),TRUE)</f>
        <v>58</v>
      </c>
      <c r="HS154" s="6">
        <f t="shared" ref="HS154" ca="1" si="312">INDIRECT("Themes!j"&amp;(261+COLUMN(HS152)-COLUMN($HP$1)),TRUE)</f>
        <v>32</v>
      </c>
      <c r="HT154" s="6">
        <f t="shared" ref="HT154" ca="1" si="313">INDIRECT("Themes!j"&amp;(261+COLUMN(HT152)-COLUMN($HP$1)),TRUE)</f>
        <v>0</v>
      </c>
      <c r="HU154" s="6">
        <f t="shared" ref="HU154" ca="1" si="314">INDIRECT("Themes!j"&amp;(261+COLUMN(HU152)-COLUMN($HP$1)),TRUE)</f>
        <v>45</v>
      </c>
      <c r="HV154" s="6">
        <f t="shared" ref="HV154" ca="1" si="315">INDIRECT("Themes!j"&amp;(261+COLUMN(HV152)-COLUMN($HP$1)),TRUE)</f>
        <v>20</v>
      </c>
      <c r="HW154" s="6">
        <f t="shared" ref="HW154" ca="1" si="316">INDIRECT("Themes!j"&amp;(261+COLUMN(HW152)-COLUMN($HP$1)),TRUE)</f>
        <v>37</v>
      </c>
      <c r="HX154" s="6">
        <f t="shared" ref="HX154" ca="1" si="317">INDIRECT("Themes!j"&amp;(261+COLUMN(HX152)-COLUMN($HP$1)),TRUE)</f>
        <v>34</v>
      </c>
      <c r="HY154" s="6">
        <f t="shared" ref="HY154" ca="1" si="318">INDIRECT("Themes!j"&amp;(261+COLUMN(HY152)-COLUMN($HP$1)),TRUE)</f>
        <v>45</v>
      </c>
      <c r="HZ154" s="6">
        <f t="shared" ref="HZ154" ca="1" si="319">INDIRECT("Themes!j"&amp;(261+COLUMN(HZ152)-COLUMN($HP$1)),TRUE)</f>
        <v>37</v>
      </c>
      <c r="IA154" s="6">
        <f t="shared" ref="IA154:IV154" ca="1" si="320">INDIRECT("Themes!j"&amp;(261+COLUMN(IA152)-COLUMN($HP$1)),TRUE)</f>
        <v>31</v>
      </c>
      <c r="IB154" s="6">
        <f t="shared" ca="1" si="320"/>
        <v>24</v>
      </c>
      <c r="IC154" s="6">
        <f t="shared" ca="1" si="320"/>
        <v>24</v>
      </c>
      <c r="ID154" s="6">
        <f t="shared" ca="1" si="320"/>
        <v>37</v>
      </c>
      <c r="IE154" s="6">
        <f t="shared" ca="1" si="320"/>
        <v>24</v>
      </c>
      <c r="IF154" s="6">
        <f t="shared" ca="1" si="320"/>
        <v>24</v>
      </c>
      <c r="IG154" s="6">
        <f t="shared" ca="1" si="320"/>
        <v>18</v>
      </c>
      <c r="IH154" s="6">
        <f t="shared" ca="1" si="320"/>
        <v>22</v>
      </c>
      <c r="II154" s="6">
        <f t="shared" ca="1" si="320"/>
        <v>33</v>
      </c>
      <c r="IJ154" s="6">
        <f t="shared" ca="1" si="320"/>
        <v>41</v>
      </c>
      <c r="IK154" s="6">
        <f t="shared" ca="1" si="320"/>
        <v>27</v>
      </c>
      <c r="IL154" s="6">
        <f t="shared" ca="1" si="320"/>
        <v>27</v>
      </c>
      <c r="IM154" s="6">
        <f t="shared" ca="1" si="320"/>
        <v>22</v>
      </c>
      <c r="IN154" s="6">
        <f t="shared" ca="1" si="320"/>
        <v>21</v>
      </c>
      <c r="IO154" s="6">
        <f t="shared" ca="1" si="320"/>
        <v>19</v>
      </c>
      <c r="IP154" s="6">
        <f t="shared" ca="1" si="320"/>
        <v>19</v>
      </c>
      <c r="IQ154" s="6">
        <f t="shared" ca="1" si="320"/>
        <v>18</v>
      </c>
      <c r="IR154" s="6">
        <f t="shared" ca="1" si="320"/>
        <v>18</v>
      </c>
      <c r="IS154" s="6">
        <f t="shared" ca="1" si="320"/>
        <v>29</v>
      </c>
      <c r="IT154" s="6">
        <f t="shared" ca="1" si="320"/>
        <v>25</v>
      </c>
      <c r="IU154" s="6">
        <f t="shared" ca="1" si="320"/>
        <v>12</v>
      </c>
      <c r="IV154" s="6">
        <f t="shared" ca="1" si="320"/>
        <v>14</v>
      </c>
      <c r="IW154" s="6">
        <f ca="1">INDIRECT("Themes!j"&amp;(261+COLUMN(IW152)-COLUMN($HP$1)),TRUE)</f>
        <v>0</v>
      </c>
    </row>
    <row r="155" spans="1:257" s="71" customFormat="1" x14ac:dyDescent="0.2">
      <c r="A155"/>
      <c r="B155"/>
      <c r="C155" s="23"/>
      <c r="D155" s="24" t="s">
        <v>1895</v>
      </c>
      <c r="E155" s="69"/>
      <c r="F155" s="70"/>
      <c r="G155" s="6">
        <f t="shared" ref="G155:BR155" si="321">COUNTA(G6:G139)</f>
        <v>5</v>
      </c>
      <c r="H155" s="6">
        <f t="shared" si="321"/>
        <v>8</v>
      </c>
      <c r="I155" s="6">
        <f t="shared" si="321"/>
        <v>5</v>
      </c>
      <c r="J155" s="6">
        <f t="shared" si="321"/>
        <v>3</v>
      </c>
      <c r="K155" s="6">
        <f t="shared" si="321"/>
        <v>1</v>
      </c>
      <c r="L155" s="6">
        <f t="shared" si="321"/>
        <v>0</v>
      </c>
      <c r="M155" s="6">
        <f t="shared" si="321"/>
        <v>2</v>
      </c>
      <c r="N155" s="6">
        <f t="shared" si="321"/>
        <v>3</v>
      </c>
      <c r="O155" s="6">
        <f t="shared" si="321"/>
        <v>1</v>
      </c>
      <c r="P155" s="6">
        <f t="shared" si="321"/>
        <v>6</v>
      </c>
      <c r="Q155" s="6">
        <f t="shared" si="321"/>
        <v>4</v>
      </c>
      <c r="R155" s="6">
        <f t="shared" si="321"/>
        <v>6</v>
      </c>
      <c r="S155" s="6">
        <f t="shared" si="321"/>
        <v>5</v>
      </c>
      <c r="T155" s="6">
        <f t="shared" si="321"/>
        <v>4</v>
      </c>
      <c r="U155" s="6">
        <f t="shared" si="321"/>
        <v>5</v>
      </c>
      <c r="V155" s="6">
        <f t="shared" si="321"/>
        <v>6</v>
      </c>
      <c r="W155" s="6">
        <f t="shared" si="321"/>
        <v>3</v>
      </c>
      <c r="X155" s="6">
        <f t="shared" si="321"/>
        <v>3</v>
      </c>
      <c r="Y155" s="6">
        <f t="shared" si="321"/>
        <v>3</v>
      </c>
      <c r="Z155" s="6">
        <f t="shared" si="321"/>
        <v>6</v>
      </c>
      <c r="AA155" s="6">
        <f t="shared" si="321"/>
        <v>8</v>
      </c>
      <c r="AB155" s="6">
        <f t="shared" si="321"/>
        <v>10</v>
      </c>
      <c r="AC155" s="6">
        <f t="shared" si="321"/>
        <v>3</v>
      </c>
      <c r="AD155" s="6">
        <f t="shared" si="321"/>
        <v>6</v>
      </c>
      <c r="AE155" s="6">
        <f t="shared" si="321"/>
        <v>4</v>
      </c>
      <c r="AF155" s="6">
        <f t="shared" si="321"/>
        <v>7</v>
      </c>
      <c r="AG155" s="6">
        <f t="shared" si="321"/>
        <v>5</v>
      </c>
      <c r="AH155" s="6">
        <f t="shared" si="321"/>
        <v>1</v>
      </c>
      <c r="AI155" s="6">
        <f t="shared" si="321"/>
        <v>3</v>
      </c>
      <c r="AJ155" s="6">
        <f t="shared" si="321"/>
        <v>5</v>
      </c>
      <c r="AK155" s="6">
        <f t="shared" si="321"/>
        <v>4</v>
      </c>
      <c r="AL155" s="6">
        <f t="shared" si="321"/>
        <v>5</v>
      </c>
      <c r="AM155" s="6">
        <f t="shared" si="321"/>
        <v>3</v>
      </c>
      <c r="AN155" s="6">
        <f t="shared" si="321"/>
        <v>4</v>
      </c>
      <c r="AO155" s="6">
        <f t="shared" si="321"/>
        <v>2</v>
      </c>
      <c r="AP155" s="6">
        <f t="shared" si="321"/>
        <v>6</v>
      </c>
      <c r="AQ155" s="6">
        <f t="shared" si="321"/>
        <v>5</v>
      </c>
      <c r="AR155" s="6">
        <f t="shared" si="321"/>
        <v>7</v>
      </c>
      <c r="AS155" s="6">
        <f t="shared" si="321"/>
        <v>5</v>
      </c>
      <c r="AT155" s="6">
        <f t="shared" si="321"/>
        <v>5</v>
      </c>
      <c r="AU155" s="6">
        <f t="shared" si="321"/>
        <v>10</v>
      </c>
      <c r="AV155" s="6">
        <f t="shared" si="321"/>
        <v>8</v>
      </c>
      <c r="AW155" s="6">
        <f t="shared" si="321"/>
        <v>11</v>
      </c>
      <c r="AX155" s="6">
        <f t="shared" si="321"/>
        <v>12</v>
      </c>
      <c r="AY155" s="6">
        <f t="shared" si="321"/>
        <v>11</v>
      </c>
      <c r="AZ155" s="6">
        <f t="shared" si="321"/>
        <v>9</v>
      </c>
      <c r="BA155" s="6">
        <f t="shared" si="321"/>
        <v>4</v>
      </c>
      <c r="BB155" s="6">
        <f t="shared" si="321"/>
        <v>4</v>
      </c>
      <c r="BC155" s="6">
        <f t="shared" si="321"/>
        <v>4</v>
      </c>
      <c r="BD155" s="6">
        <f t="shared" si="321"/>
        <v>6</v>
      </c>
      <c r="BE155" s="6">
        <f t="shared" si="321"/>
        <v>6</v>
      </c>
      <c r="BF155" s="6">
        <f t="shared" si="321"/>
        <v>3</v>
      </c>
      <c r="BG155" s="6">
        <f t="shared" si="321"/>
        <v>8</v>
      </c>
      <c r="BH155" s="6">
        <f t="shared" si="321"/>
        <v>6</v>
      </c>
      <c r="BI155" s="6">
        <f t="shared" si="321"/>
        <v>4</v>
      </c>
      <c r="BJ155" s="6">
        <f t="shared" si="321"/>
        <v>12</v>
      </c>
      <c r="BK155" s="6">
        <f t="shared" si="321"/>
        <v>9</v>
      </c>
      <c r="BL155" s="6">
        <f t="shared" si="321"/>
        <v>10</v>
      </c>
      <c r="BM155" s="6">
        <f t="shared" si="321"/>
        <v>6</v>
      </c>
      <c r="BN155" s="6">
        <f t="shared" si="321"/>
        <v>6</v>
      </c>
      <c r="BO155" s="6">
        <f t="shared" si="321"/>
        <v>7</v>
      </c>
      <c r="BP155" s="6">
        <f t="shared" si="321"/>
        <v>4</v>
      </c>
      <c r="BQ155" s="6">
        <f t="shared" si="321"/>
        <v>3</v>
      </c>
      <c r="BR155" s="6">
        <f t="shared" si="321"/>
        <v>2</v>
      </c>
      <c r="BS155" s="6">
        <f t="shared" ref="BS155:ED155" si="322">COUNTA(BS6:BS139)</f>
        <v>6</v>
      </c>
      <c r="BT155" s="6">
        <f t="shared" si="322"/>
        <v>5</v>
      </c>
      <c r="BU155" s="6">
        <f t="shared" si="322"/>
        <v>3</v>
      </c>
      <c r="BV155" s="6">
        <f t="shared" si="322"/>
        <v>2</v>
      </c>
      <c r="BW155" s="6">
        <f t="shared" si="322"/>
        <v>8</v>
      </c>
      <c r="BX155" s="6">
        <f t="shared" si="322"/>
        <v>6</v>
      </c>
      <c r="BY155" s="6">
        <f t="shared" si="322"/>
        <v>4</v>
      </c>
      <c r="BZ155" s="6">
        <f t="shared" si="322"/>
        <v>9</v>
      </c>
      <c r="CA155" s="6">
        <f t="shared" si="322"/>
        <v>10</v>
      </c>
      <c r="CB155" s="6">
        <f t="shared" si="322"/>
        <v>8</v>
      </c>
      <c r="CC155" s="6">
        <f t="shared" si="322"/>
        <v>7</v>
      </c>
      <c r="CD155" s="6">
        <f t="shared" si="322"/>
        <v>7</v>
      </c>
      <c r="CE155" s="6">
        <f t="shared" si="322"/>
        <v>4</v>
      </c>
      <c r="CF155" s="6">
        <f t="shared" si="322"/>
        <v>5</v>
      </c>
      <c r="CG155" s="6">
        <f t="shared" si="322"/>
        <v>5</v>
      </c>
      <c r="CH155" s="6">
        <f t="shared" si="322"/>
        <v>4</v>
      </c>
      <c r="CI155" s="6">
        <f t="shared" si="322"/>
        <v>2</v>
      </c>
      <c r="CJ155" s="6">
        <f t="shared" si="322"/>
        <v>4</v>
      </c>
      <c r="CK155" s="6">
        <f t="shared" si="322"/>
        <v>4</v>
      </c>
      <c r="CL155" s="6">
        <f t="shared" si="322"/>
        <v>6</v>
      </c>
      <c r="CM155" s="6">
        <f t="shared" si="322"/>
        <v>6</v>
      </c>
      <c r="CN155" s="6">
        <f t="shared" si="322"/>
        <v>6</v>
      </c>
      <c r="CO155" s="6">
        <f t="shared" si="322"/>
        <v>3</v>
      </c>
      <c r="CP155" s="6">
        <f t="shared" si="322"/>
        <v>1</v>
      </c>
      <c r="CQ155" s="6">
        <f t="shared" si="322"/>
        <v>8</v>
      </c>
      <c r="CR155" s="6">
        <f t="shared" si="322"/>
        <v>3</v>
      </c>
      <c r="CS155" s="6">
        <f t="shared" si="322"/>
        <v>3</v>
      </c>
      <c r="CT155" s="6">
        <f t="shared" si="322"/>
        <v>2</v>
      </c>
      <c r="CU155" s="6">
        <f t="shared" si="322"/>
        <v>2</v>
      </c>
      <c r="CV155" s="6">
        <f t="shared" si="322"/>
        <v>2</v>
      </c>
      <c r="CW155" s="6">
        <f t="shared" si="322"/>
        <v>6</v>
      </c>
      <c r="CX155" s="6">
        <f t="shared" si="322"/>
        <v>4</v>
      </c>
      <c r="CY155" s="6">
        <f t="shared" si="322"/>
        <v>4</v>
      </c>
      <c r="CZ155" s="6">
        <f t="shared" si="322"/>
        <v>7</v>
      </c>
      <c r="DA155" s="6">
        <f t="shared" si="322"/>
        <v>4</v>
      </c>
      <c r="DB155" s="6">
        <f t="shared" si="322"/>
        <v>2</v>
      </c>
      <c r="DC155" s="6">
        <f t="shared" si="322"/>
        <v>3</v>
      </c>
      <c r="DD155" s="6">
        <f t="shared" si="322"/>
        <v>5</v>
      </c>
      <c r="DE155" s="6">
        <f t="shared" si="322"/>
        <v>4</v>
      </c>
      <c r="DF155" s="6">
        <f t="shared" si="322"/>
        <v>6</v>
      </c>
      <c r="DG155" s="6">
        <f t="shared" si="322"/>
        <v>6</v>
      </c>
      <c r="DH155" s="6">
        <f t="shared" si="322"/>
        <v>0</v>
      </c>
      <c r="DI155" s="6">
        <f t="shared" si="322"/>
        <v>4</v>
      </c>
      <c r="DJ155" s="6">
        <f t="shared" si="322"/>
        <v>0</v>
      </c>
      <c r="DK155" s="6">
        <f t="shared" si="322"/>
        <v>2</v>
      </c>
      <c r="DL155" s="6">
        <f t="shared" si="322"/>
        <v>4</v>
      </c>
      <c r="DM155" s="6">
        <f t="shared" si="322"/>
        <v>3</v>
      </c>
      <c r="DN155" s="6">
        <f t="shared" si="322"/>
        <v>12</v>
      </c>
      <c r="DO155" s="6">
        <f t="shared" si="322"/>
        <v>11</v>
      </c>
      <c r="DP155" s="6">
        <f t="shared" si="322"/>
        <v>6</v>
      </c>
      <c r="DQ155" s="6">
        <f t="shared" si="322"/>
        <v>7</v>
      </c>
      <c r="DR155" s="6">
        <f t="shared" si="322"/>
        <v>3</v>
      </c>
      <c r="DS155" s="6">
        <f t="shared" si="322"/>
        <v>10</v>
      </c>
      <c r="DT155" s="6">
        <f t="shared" si="322"/>
        <v>7</v>
      </c>
      <c r="DU155" s="6">
        <f t="shared" si="322"/>
        <v>15</v>
      </c>
      <c r="DV155" s="6">
        <f t="shared" si="322"/>
        <v>13</v>
      </c>
      <c r="DW155" s="6">
        <f t="shared" si="322"/>
        <v>5</v>
      </c>
      <c r="DX155" s="6">
        <f t="shared" si="322"/>
        <v>5</v>
      </c>
      <c r="DY155" s="6">
        <f t="shared" si="322"/>
        <v>5</v>
      </c>
      <c r="DZ155" s="6">
        <f t="shared" si="322"/>
        <v>8</v>
      </c>
      <c r="EA155" s="6">
        <f t="shared" si="322"/>
        <v>4</v>
      </c>
      <c r="EB155" s="6">
        <f t="shared" si="322"/>
        <v>6</v>
      </c>
      <c r="EC155" s="6">
        <f t="shared" si="322"/>
        <v>3</v>
      </c>
      <c r="ED155" s="6">
        <f t="shared" si="322"/>
        <v>8</v>
      </c>
      <c r="EE155" s="6">
        <f t="shared" ref="EE155:GP155" si="323">COUNTA(EE6:EE139)</f>
        <v>2</v>
      </c>
      <c r="EF155" s="6">
        <f t="shared" si="323"/>
        <v>3</v>
      </c>
      <c r="EG155" s="6">
        <f t="shared" si="323"/>
        <v>3</v>
      </c>
      <c r="EH155" s="6">
        <f t="shared" si="323"/>
        <v>6</v>
      </c>
      <c r="EI155" s="6">
        <f t="shared" si="323"/>
        <v>4</v>
      </c>
      <c r="EJ155" s="6">
        <f t="shared" si="323"/>
        <v>8</v>
      </c>
      <c r="EK155" s="6">
        <f t="shared" si="323"/>
        <v>6</v>
      </c>
      <c r="EL155" s="6">
        <f t="shared" si="323"/>
        <v>2</v>
      </c>
      <c r="EM155" s="6">
        <f t="shared" si="323"/>
        <v>4</v>
      </c>
      <c r="EN155" s="6">
        <f t="shared" si="323"/>
        <v>7</v>
      </c>
      <c r="EO155" s="6">
        <f t="shared" si="323"/>
        <v>5</v>
      </c>
      <c r="EP155" s="6">
        <f t="shared" si="323"/>
        <v>1</v>
      </c>
      <c r="EQ155" s="6">
        <f t="shared" si="323"/>
        <v>6</v>
      </c>
      <c r="ER155" s="6">
        <f t="shared" si="323"/>
        <v>3</v>
      </c>
      <c r="ES155" s="6">
        <f t="shared" si="323"/>
        <v>2</v>
      </c>
      <c r="ET155" s="6">
        <f t="shared" si="323"/>
        <v>1</v>
      </c>
      <c r="EU155" s="6">
        <f t="shared" si="323"/>
        <v>4</v>
      </c>
      <c r="EV155" s="6">
        <f t="shared" si="323"/>
        <v>1</v>
      </c>
      <c r="EW155" s="6">
        <f t="shared" si="323"/>
        <v>1</v>
      </c>
      <c r="EX155" s="6">
        <f t="shared" si="323"/>
        <v>10</v>
      </c>
      <c r="EY155" s="6">
        <f t="shared" si="323"/>
        <v>10</v>
      </c>
      <c r="EZ155" s="6">
        <f t="shared" si="323"/>
        <v>6</v>
      </c>
      <c r="FA155" s="6">
        <f t="shared" si="323"/>
        <v>5</v>
      </c>
      <c r="FB155" s="6">
        <f t="shared" si="323"/>
        <v>2</v>
      </c>
      <c r="FC155" s="6">
        <f t="shared" si="323"/>
        <v>1</v>
      </c>
      <c r="FD155" s="6">
        <f t="shared" si="323"/>
        <v>5</v>
      </c>
      <c r="FE155" s="6">
        <f t="shared" si="323"/>
        <v>5</v>
      </c>
      <c r="FF155" s="6">
        <f t="shared" si="323"/>
        <v>8</v>
      </c>
      <c r="FG155" s="6">
        <f t="shared" si="323"/>
        <v>6</v>
      </c>
      <c r="FH155" s="6">
        <f t="shared" si="323"/>
        <v>9</v>
      </c>
      <c r="FI155" s="6">
        <f t="shared" si="323"/>
        <v>6</v>
      </c>
      <c r="FJ155" s="6">
        <f t="shared" si="323"/>
        <v>5</v>
      </c>
      <c r="FK155" s="6">
        <f t="shared" si="323"/>
        <v>2</v>
      </c>
      <c r="FL155" s="6">
        <f t="shared" si="323"/>
        <v>1</v>
      </c>
      <c r="FM155" s="6">
        <f t="shared" si="323"/>
        <v>10</v>
      </c>
      <c r="FN155" s="6">
        <f t="shared" si="323"/>
        <v>5</v>
      </c>
      <c r="FO155" s="6">
        <f t="shared" si="323"/>
        <v>6</v>
      </c>
      <c r="FP155" s="6">
        <f t="shared" si="323"/>
        <v>4</v>
      </c>
      <c r="FQ155" s="6">
        <f t="shared" si="323"/>
        <v>4</v>
      </c>
      <c r="FR155" s="6">
        <f t="shared" si="323"/>
        <v>1</v>
      </c>
      <c r="FS155" s="6">
        <f t="shared" si="323"/>
        <v>5</v>
      </c>
      <c r="FT155" s="6">
        <f t="shared" si="323"/>
        <v>3</v>
      </c>
      <c r="FU155" s="6">
        <f t="shared" si="323"/>
        <v>3</v>
      </c>
      <c r="FV155" s="6">
        <f t="shared" si="323"/>
        <v>3</v>
      </c>
      <c r="FW155" s="6">
        <f t="shared" si="323"/>
        <v>1</v>
      </c>
      <c r="FX155" s="6">
        <f t="shared" si="323"/>
        <v>2</v>
      </c>
      <c r="FY155" s="6">
        <f t="shared" si="323"/>
        <v>1</v>
      </c>
      <c r="FZ155" s="6">
        <f t="shared" si="323"/>
        <v>2</v>
      </c>
      <c r="GA155" s="6">
        <f t="shared" si="323"/>
        <v>4</v>
      </c>
      <c r="GB155" s="6">
        <f t="shared" si="323"/>
        <v>2</v>
      </c>
      <c r="GC155" s="6">
        <f t="shared" si="323"/>
        <v>3</v>
      </c>
      <c r="GD155" s="6">
        <f t="shared" si="323"/>
        <v>2</v>
      </c>
      <c r="GE155" s="6">
        <f t="shared" si="323"/>
        <v>4</v>
      </c>
      <c r="GF155" s="6">
        <f t="shared" si="323"/>
        <v>3</v>
      </c>
      <c r="GG155" s="6">
        <f t="shared" si="323"/>
        <v>4</v>
      </c>
      <c r="GH155" s="6">
        <f t="shared" si="323"/>
        <v>3</v>
      </c>
      <c r="GI155" s="6">
        <f t="shared" si="323"/>
        <v>3</v>
      </c>
      <c r="GJ155" s="6">
        <f t="shared" si="323"/>
        <v>4</v>
      </c>
      <c r="GK155" s="6">
        <f t="shared" si="323"/>
        <v>3</v>
      </c>
      <c r="GL155" s="6">
        <f t="shared" si="323"/>
        <v>4</v>
      </c>
      <c r="GM155" s="6">
        <f t="shared" si="323"/>
        <v>6</v>
      </c>
      <c r="GN155" s="6">
        <f t="shared" si="323"/>
        <v>5</v>
      </c>
      <c r="GO155" s="6">
        <f t="shared" si="323"/>
        <v>3</v>
      </c>
      <c r="GP155" s="6">
        <f t="shared" si="323"/>
        <v>5</v>
      </c>
      <c r="GQ155" s="6">
        <f t="shared" ref="GQ155:IV155" si="324">COUNTA(GQ6:GQ139)</f>
        <v>7</v>
      </c>
      <c r="GR155" s="6">
        <f t="shared" si="324"/>
        <v>5</v>
      </c>
      <c r="GS155" s="6">
        <f t="shared" si="324"/>
        <v>4</v>
      </c>
      <c r="GT155" s="6">
        <f t="shared" si="324"/>
        <v>4</v>
      </c>
      <c r="GU155" s="6">
        <f t="shared" si="324"/>
        <v>4</v>
      </c>
      <c r="GV155" s="6">
        <f t="shared" si="324"/>
        <v>2</v>
      </c>
      <c r="GW155" s="6">
        <f t="shared" si="324"/>
        <v>4</v>
      </c>
      <c r="GX155" s="6">
        <f t="shared" si="324"/>
        <v>6</v>
      </c>
      <c r="GY155" s="6">
        <f t="shared" si="324"/>
        <v>2</v>
      </c>
      <c r="GZ155" s="6">
        <f t="shared" si="324"/>
        <v>3</v>
      </c>
      <c r="HA155" s="6">
        <f t="shared" si="324"/>
        <v>4</v>
      </c>
      <c r="HB155" s="6">
        <f t="shared" si="324"/>
        <v>5</v>
      </c>
      <c r="HC155" s="6">
        <f t="shared" si="324"/>
        <v>4</v>
      </c>
      <c r="HD155" s="6">
        <f t="shared" si="324"/>
        <v>4</v>
      </c>
      <c r="HE155" s="6">
        <f t="shared" si="324"/>
        <v>2</v>
      </c>
      <c r="HF155" s="6">
        <f t="shared" si="324"/>
        <v>6</v>
      </c>
      <c r="HG155" s="6">
        <f t="shared" si="324"/>
        <v>6</v>
      </c>
      <c r="HH155" s="6">
        <f t="shared" si="324"/>
        <v>3</v>
      </c>
      <c r="HI155" s="6">
        <f t="shared" si="324"/>
        <v>4</v>
      </c>
      <c r="HJ155" s="6">
        <f t="shared" si="324"/>
        <v>5</v>
      </c>
      <c r="HK155" s="6">
        <f t="shared" si="324"/>
        <v>5</v>
      </c>
      <c r="HL155" s="6">
        <f t="shared" si="324"/>
        <v>5</v>
      </c>
      <c r="HM155" s="6">
        <f t="shared" si="324"/>
        <v>5</v>
      </c>
      <c r="HN155" s="6">
        <f t="shared" si="324"/>
        <v>4</v>
      </c>
      <c r="HO155" s="6">
        <f t="shared" si="324"/>
        <v>2</v>
      </c>
      <c r="HP155" s="6">
        <f t="shared" si="324"/>
        <v>4</v>
      </c>
      <c r="HQ155" s="6">
        <f t="shared" si="324"/>
        <v>6</v>
      </c>
      <c r="HR155" s="6">
        <f t="shared" si="324"/>
        <v>4</v>
      </c>
      <c r="HS155" s="6">
        <f t="shared" si="324"/>
        <v>5</v>
      </c>
      <c r="HT155" s="6">
        <f t="shared" si="324"/>
        <v>3</v>
      </c>
      <c r="HU155" s="6">
        <f t="shared" si="324"/>
        <v>5</v>
      </c>
      <c r="HV155" s="6">
        <f t="shared" si="324"/>
        <v>4</v>
      </c>
      <c r="HW155" s="6">
        <f t="shared" si="324"/>
        <v>6</v>
      </c>
      <c r="HX155" s="6">
        <f t="shared" si="324"/>
        <v>5</v>
      </c>
      <c r="HY155" s="6">
        <f t="shared" si="324"/>
        <v>4</v>
      </c>
      <c r="HZ155" s="6">
        <f t="shared" si="324"/>
        <v>1</v>
      </c>
      <c r="IA155" s="6">
        <f t="shared" si="324"/>
        <v>5</v>
      </c>
      <c r="IB155" s="6">
        <f t="shared" si="324"/>
        <v>4</v>
      </c>
      <c r="IC155" s="6">
        <f t="shared" si="324"/>
        <v>6</v>
      </c>
      <c r="ID155" s="6">
        <f t="shared" si="324"/>
        <v>6</v>
      </c>
      <c r="IE155" s="6">
        <f t="shared" si="324"/>
        <v>3</v>
      </c>
      <c r="IF155" s="6">
        <f t="shared" si="324"/>
        <v>2</v>
      </c>
      <c r="IG155" s="6">
        <f t="shared" si="324"/>
        <v>2</v>
      </c>
      <c r="IH155" s="6">
        <f t="shared" si="324"/>
        <v>3</v>
      </c>
      <c r="II155" s="6">
        <f t="shared" si="324"/>
        <v>5</v>
      </c>
      <c r="IJ155" s="6">
        <f t="shared" si="324"/>
        <v>3</v>
      </c>
      <c r="IK155" s="6">
        <f t="shared" si="324"/>
        <v>5</v>
      </c>
      <c r="IL155" s="6">
        <f t="shared" si="324"/>
        <v>2</v>
      </c>
      <c r="IM155" s="6">
        <f t="shared" si="324"/>
        <v>2</v>
      </c>
      <c r="IN155" s="6">
        <f t="shared" si="324"/>
        <v>5</v>
      </c>
      <c r="IO155" s="6">
        <f t="shared" si="324"/>
        <v>2</v>
      </c>
      <c r="IP155" s="6">
        <f t="shared" si="324"/>
        <v>3</v>
      </c>
      <c r="IQ155" s="6">
        <f t="shared" si="324"/>
        <v>2</v>
      </c>
      <c r="IR155" s="6">
        <f t="shared" si="324"/>
        <v>2</v>
      </c>
      <c r="IS155" s="6">
        <f t="shared" si="324"/>
        <v>1</v>
      </c>
      <c r="IT155" s="6">
        <f t="shared" si="324"/>
        <v>4</v>
      </c>
      <c r="IU155" s="6">
        <f t="shared" si="324"/>
        <v>2</v>
      </c>
      <c r="IV155" s="6">
        <f t="shared" si="324"/>
        <v>3</v>
      </c>
      <c r="IW155" s="6">
        <f>COUNTA(IW6:IW139)</f>
        <v>2</v>
      </c>
    </row>
    <row r="156" spans="1:257" x14ac:dyDescent="0.2">
      <c r="D156" s="73" t="s">
        <v>1552</v>
      </c>
      <c r="E156" s="23">
        <f>SUM(E145:E152)</f>
        <v>1037</v>
      </c>
      <c r="F156" s="23">
        <f>SUM(F145:F152)</f>
        <v>964</v>
      </c>
      <c r="G156" s="23">
        <f t="shared" ref="G156:BR156" si="325">SUM(G6:G139)</f>
        <v>5</v>
      </c>
      <c r="H156" s="23">
        <f t="shared" si="325"/>
        <v>8</v>
      </c>
      <c r="I156" s="23">
        <f t="shared" si="325"/>
        <v>5</v>
      </c>
      <c r="J156" s="23">
        <f t="shared" si="325"/>
        <v>3</v>
      </c>
      <c r="K156" s="23">
        <f t="shared" si="325"/>
        <v>1</v>
      </c>
      <c r="L156" s="23">
        <f t="shared" si="325"/>
        <v>0</v>
      </c>
      <c r="M156" s="23">
        <f t="shared" si="325"/>
        <v>2</v>
      </c>
      <c r="N156" s="23">
        <f t="shared" si="325"/>
        <v>3</v>
      </c>
      <c r="O156" s="23">
        <f t="shared" si="325"/>
        <v>1</v>
      </c>
      <c r="P156" s="23">
        <f t="shared" si="325"/>
        <v>6</v>
      </c>
      <c r="Q156" s="23">
        <f t="shared" si="325"/>
        <v>4</v>
      </c>
      <c r="R156" s="23">
        <f t="shared" si="325"/>
        <v>6</v>
      </c>
      <c r="S156" s="23">
        <f t="shared" si="325"/>
        <v>5</v>
      </c>
      <c r="T156" s="23">
        <f t="shared" si="325"/>
        <v>4</v>
      </c>
      <c r="U156" s="23">
        <f t="shared" si="325"/>
        <v>5</v>
      </c>
      <c r="V156" s="23">
        <f t="shared" si="325"/>
        <v>6</v>
      </c>
      <c r="W156" s="23">
        <f t="shared" si="325"/>
        <v>3</v>
      </c>
      <c r="X156" s="23">
        <f t="shared" si="325"/>
        <v>3</v>
      </c>
      <c r="Y156" s="23">
        <f t="shared" si="325"/>
        <v>3</v>
      </c>
      <c r="Z156" s="23">
        <f t="shared" si="325"/>
        <v>6</v>
      </c>
      <c r="AA156" s="23">
        <f t="shared" si="325"/>
        <v>8</v>
      </c>
      <c r="AB156" s="23">
        <f t="shared" si="325"/>
        <v>10</v>
      </c>
      <c r="AC156" s="23">
        <f t="shared" si="325"/>
        <v>3</v>
      </c>
      <c r="AD156" s="23">
        <f t="shared" si="325"/>
        <v>6</v>
      </c>
      <c r="AE156" s="23">
        <f t="shared" si="325"/>
        <v>4</v>
      </c>
      <c r="AF156" s="23">
        <f t="shared" si="325"/>
        <v>7</v>
      </c>
      <c r="AG156" s="23">
        <f t="shared" si="325"/>
        <v>5</v>
      </c>
      <c r="AH156" s="23">
        <f t="shared" si="325"/>
        <v>1</v>
      </c>
      <c r="AI156" s="23">
        <f t="shared" si="325"/>
        <v>3</v>
      </c>
      <c r="AJ156" s="23">
        <f t="shared" si="325"/>
        <v>5</v>
      </c>
      <c r="AK156" s="23">
        <f t="shared" si="325"/>
        <v>4</v>
      </c>
      <c r="AL156" s="23">
        <f t="shared" si="325"/>
        <v>5</v>
      </c>
      <c r="AM156" s="23">
        <f t="shared" si="325"/>
        <v>3</v>
      </c>
      <c r="AN156" s="23">
        <f t="shared" si="325"/>
        <v>4</v>
      </c>
      <c r="AO156" s="23">
        <f t="shared" si="325"/>
        <v>2</v>
      </c>
      <c r="AP156" s="23">
        <f t="shared" si="325"/>
        <v>6</v>
      </c>
      <c r="AQ156" s="23">
        <f t="shared" si="325"/>
        <v>5</v>
      </c>
      <c r="AR156" s="23">
        <f t="shared" si="325"/>
        <v>7</v>
      </c>
      <c r="AS156" s="23">
        <f t="shared" si="325"/>
        <v>5</v>
      </c>
      <c r="AT156" s="23">
        <f t="shared" si="325"/>
        <v>6</v>
      </c>
      <c r="AU156" s="23">
        <f t="shared" si="325"/>
        <v>10</v>
      </c>
      <c r="AV156" s="23">
        <f t="shared" si="325"/>
        <v>8</v>
      </c>
      <c r="AW156" s="23">
        <f t="shared" si="325"/>
        <v>12</v>
      </c>
      <c r="AX156" s="23">
        <f t="shared" si="325"/>
        <v>12</v>
      </c>
      <c r="AY156" s="23">
        <f t="shared" si="325"/>
        <v>13</v>
      </c>
      <c r="AZ156" s="23">
        <f t="shared" si="325"/>
        <v>9</v>
      </c>
      <c r="BA156" s="23">
        <f t="shared" si="325"/>
        <v>4</v>
      </c>
      <c r="BB156" s="23">
        <f t="shared" si="325"/>
        <v>4</v>
      </c>
      <c r="BC156" s="23">
        <f t="shared" si="325"/>
        <v>4</v>
      </c>
      <c r="BD156" s="23">
        <f t="shared" si="325"/>
        <v>6</v>
      </c>
      <c r="BE156" s="23">
        <f t="shared" si="325"/>
        <v>6</v>
      </c>
      <c r="BF156" s="23">
        <f t="shared" si="325"/>
        <v>4</v>
      </c>
      <c r="BG156" s="23">
        <f t="shared" si="325"/>
        <v>9</v>
      </c>
      <c r="BH156" s="23">
        <f t="shared" si="325"/>
        <v>8</v>
      </c>
      <c r="BI156" s="23">
        <f t="shared" si="325"/>
        <v>4</v>
      </c>
      <c r="BJ156" s="23">
        <f t="shared" si="325"/>
        <v>12</v>
      </c>
      <c r="BK156" s="23">
        <f t="shared" si="325"/>
        <v>11</v>
      </c>
      <c r="BL156" s="23">
        <f t="shared" si="325"/>
        <v>10</v>
      </c>
      <c r="BM156" s="23">
        <f t="shared" si="325"/>
        <v>6</v>
      </c>
      <c r="BN156" s="23">
        <f t="shared" si="325"/>
        <v>6</v>
      </c>
      <c r="BO156" s="23">
        <f t="shared" si="325"/>
        <v>7</v>
      </c>
      <c r="BP156" s="23">
        <f t="shared" si="325"/>
        <v>4</v>
      </c>
      <c r="BQ156" s="23">
        <f t="shared" si="325"/>
        <v>3</v>
      </c>
      <c r="BR156" s="23">
        <f t="shared" si="325"/>
        <v>2</v>
      </c>
      <c r="BS156" s="23">
        <f t="shared" ref="BS156:ED156" si="326">SUM(BS6:BS139)</f>
        <v>6</v>
      </c>
      <c r="BT156" s="23">
        <f t="shared" si="326"/>
        <v>5</v>
      </c>
      <c r="BU156" s="23">
        <f t="shared" si="326"/>
        <v>3</v>
      </c>
      <c r="BV156" s="23">
        <f t="shared" si="326"/>
        <v>2</v>
      </c>
      <c r="BW156" s="23">
        <f t="shared" si="326"/>
        <v>9</v>
      </c>
      <c r="BX156" s="23">
        <f t="shared" si="326"/>
        <v>7</v>
      </c>
      <c r="BY156" s="23">
        <f t="shared" si="326"/>
        <v>4</v>
      </c>
      <c r="BZ156" s="23">
        <f t="shared" si="326"/>
        <v>9</v>
      </c>
      <c r="CA156" s="23">
        <f t="shared" si="326"/>
        <v>10</v>
      </c>
      <c r="CB156" s="23">
        <f t="shared" si="326"/>
        <v>9</v>
      </c>
      <c r="CC156" s="23">
        <f t="shared" si="326"/>
        <v>7</v>
      </c>
      <c r="CD156" s="23">
        <f t="shared" si="326"/>
        <v>7</v>
      </c>
      <c r="CE156" s="23">
        <f t="shared" si="326"/>
        <v>4</v>
      </c>
      <c r="CF156" s="23">
        <f t="shared" si="326"/>
        <v>5</v>
      </c>
      <c r="CG156" s="23">
        <f t="shared" si="326"/>
        <v>5</v>
      </c>
      <c r="CH156" s="23">
        <f t="shared" si="326"/>
        <v>4</v>
      </c>
      <c r="CI156" s="23">
        <f t="shared" si="326"/>
        <v>2</v>
      </c>
      <c r="CJ156" s="23">
        <f t="shared" si="326"/>
        <v>4</v>
      </c>
      <c r="CK156" s="23">
        <f t="shared" si="326"/>
        <v>5</v>
      </c>
      <c r="CL156" s="23">
        <f t="shared" si="326"/>
        <v>6</v>
      </c>
      <c r="CM156" s="23">
        <f t="shared" si="326"/>
        <v>13</v>
      </c>
      <c r="CN156" s="23">
        <f t="shared" si="326"/>
        <v>9</v>
      </c>
      <c r="CO156" s="23">
        <f t="shared" si="326"/>
        <v>3</v>
      </c>
      <c r="CP156" s="23">
        <f t="shared" si="326"/>
        <v>1</v>
      </c>
      <c r="CQ156" s="23">
        <f t="shared" si="326"/>
        <v>15</v>
      </c>
      <c r="CR156" s="23">
        <f t="shared" si="326"/>
        <v>5</v>
      </c>
      <c r="CS156" s="23">
        <f t="shared" si="326"/>
        <v>3</v>
      </c>
      <c r="CT156" s="23">
        <f t="shared" si="326"/>
        <v>2</v>
      </c>
      <c r="CU156" s="23">
        <f t="shared" si="326"/>
        <v>2</v>
      </c>
      <c r="CV156" s="23">
        <f t="shared" si="326"/>
        <v>2</v>
      </c>
      <c r="CW156" s="23">
        <f t="shared" si="326"/>
        <v>8</v>
      </c>
      <c r="CX156" s="23">
        <f t="shared" si="326"/>
        <v>5</v>
      </c>
      <c r="CY156" s="23">
        <f t="shared" si="326"/>
        <v>4</v>
      </c>
      <c r="CZ156" s="23">
        <f t="shared" si="326"/>
        <v>7</v>
      </c>
      <c r="DA156" s="23">
        <f t="shared" si="326"/>
        <v>4</v>
      </c>
      <c r="DB156" s="23">
        <f t="shared" si="326"/>
        <v>2</v>
      </c>
      <c r="DC156" s="23">
        <f t="shared" si="326"/>
        <v>4</v>
      </c>
      <c r="DD156" s="23">
        <f t="shared" si="326"/>
        <v>5</v>
      </c>
      <c r="DE156" s="23">
        <f t="shared" si="326"/>
        <v>4</v>
      </c>
      <c r="DF156" s="23">
        <f t="shared" si="326"/>
        <v>6</v>
      </c>
      <c r="DG156" s="23">
        <f t="shared" si="326"/>
        <v>6</v>
      </c>
      <c r="DH156" s="23">
        <f t="shared" si="326"/>
        <v>0</v>
      </c>
      <c r="DI156" s="23">
        <f t="shared" si="326"/>
        <v>4</v>
      </c>
      <c r="DJ156" s="23">
        <f t="shared" si="326"/>
        <v>0</v>
      </c>
      <c r="DK156" s="23">
        <f t="shared" si="326"/>
        <v>2</v>
      </c>
      <c r="DL156" s="23">
        <f t="shared" si="326"/>
        <v>4</v>
      </c>
      <c r="DM156" s="23">
        <f t="shared" si="326"/>
        <v>3</v>
      </c>
      <c r="DN156" s="23">
        <f t="shared" si="326"/>
        <v>17</v>
      </c>
      <c r="DO156" s="23">
        <f t="shared" si="326"/>
        <v>11</v>
      </c>
      <c r="DP156" s="23">
        <f t="shared" si="326"/>
        <v>6</v>
      </c>
      <c r="DQ156" s="23">
        <f t="shared" si="326"/>
        <v>7</v>
      </c>
      <c r="DR156" s="23">
        <f t="shared" si="326"/>
        <v>3</v>
      </c>
      <c r="DS156" s="23">
        <f t="shared" si="326"/>
        <v>10</v>
      </c>
      <c r="DT156" s="23">
        <f t="shared" si="326"/>
        <v>7</v>
      </c>
      <c r="DU156" s="23">
        <f t="shared" si="326"/>
        <v>15</v>
      </c>
      <c r="DV156" s="23">
        <f t="shared" si="326"/>
        <v>15</v>
      </c>
      <c r="DW156" s="23">
        <f t="shared" si="326"/>
        <v>6</v>
      </c>
      <c r="DX156" s="23">
        <f t="shared" si="326"/>
        <v>5</v>
      </c>
      <c r="DY156" s="23">
        <f t="shared" si="326"/>
        <v>5</v>
      </c>
      <c r="DZ156" s="23">
        <f t="shared" si="326"/>
        <v>9</v>
      </c>
      <c r="EA156" s="23">
        <f t="shared" si="326"/>
        <v>4</v>
      </c>
      <c r="EB156" s="23">
        <f t="shared" si="326"/>
        <v>6</v>
      </c>
      <c r="EC156" s="23">
        <f t="shared" si="326"/>
        <v>3</v>
      </c>
      <c r="ED156" s="23">
        <f t="shared" si="326"/>
        <v>8</v>
      </c>
      <c r="EE156" s="23">
        <f t="shared" ref="EE156:GP156" si="327">SUM(EE6:EE139)</f>
        <v>2</v>
      </c>
      <c r="EF156" s="23">
        <f t="shared" si="327"/>
        <v>4</v>
      </c>
      <c r="EG156" s="23">
        <f t="shared" si="327"/>
        <v>3</v>
      </c>
      <c r="EH156" s="23">
        <f t="shared" si="327"/>
        <v>6</v>
      </c>
      <c r="EI156" s="23">
        <f t="shared" si="327"/>
        <v>4</v>
      </c>
      <c r="EJ156" s="23">
        <f t="shared" si="327"/>
        <v>9</v>
      </c>
      <c r="EK156" s="23">
        <f t="shared" si="327"/>
        <v>6</v>
      </c>
      <c r="EL156" s="23">
        <f t="shared" si="327"/>
        <v>2</v>
      </c>
      <c r="EM156" s="23">
        <f t="shared" si="327"/>
        <v>4</v>
      </c>
      <c r="EN156" s="23">
        <f t="shared" si="327"/>
        <v>7</v>
      </c>
      <c r="EO156" s="23">
        <f t="shared" si="327"/>
        <v>5</v>
      </c>
      <c r="EP156" s="23">
        <f t="shared" si="327"/>
        <v>1</v>
      </c>
      <c r="EQ156" s="23">
        <f t="shared" si="327"/>
        <v>6</v>
      </c>
      <c r="ER156" s="23">
        <f t="shared" si="327"/>
        <v>3</v>
      </c>
      <c r="ES156" s="23">
        <f t="shared" si="327"/>
        <v>2</v>
      </c>
      <c r="ET156" s="23">
        <f t="shared" si="327"/>
        <v>1</v>
      </c>
      <c r="EU156" s="23">
        <f t="shared" si="327"/>
        <v>4</v>
      </c>
      <c r="EV156" s="23">
        <f t="shared" si="327"/>
        <v>1</v>
      </c>
      <c r="EW156" s="23">
        <f t="shared" si="327"/>
        <v>1</v>
      </c>
      <c r="EX156" s="23">
        <f t="shared" si="327"/>
        <v>10</v>
      </c>
      <c r="EY156" s="23">
        <f t="shared" si="327"/>
        <v>10</v>
      </c>
      <c r="EZ156" s="23">
        <f t="shared" si="327"/>
        <v>6</v>
      </c>
      <c r="FA156" s="23">
        <f t="shared" si="327"/>
        <v>5</v>
      </c>
      <c r="FB156" s="23">
        <f t="shared" si="327"/>
        <v>2</v>
      </c>
      <c r="FC156" s="23">
        <f t="shared" si="327"/>
        <v>1</v>
      </c>
      <c r="FD156" s="23">
        <f t="shared" si="327"/>
        <v>5</v>
      </c>
      <c r="FE156" s="23">
        <f t="shared" si="327"/>
        <v>5</v>
      </c>
      <c r="FF156" s="23">
        <f t="shared" si="327"/>
        <v>8</v>
      </c>
      <c r="FG156" s="23">
        <f t="shared" si="327"/>
        <v>6</v>
      </c>
      <c r="FH156" s="23">
        <f t="shared" si="327"/>
        <v>9</v>
      </c>
      <c r="FI156" s="23">
        <f t="shared" si="327"/>
        <v>6</v>
      </c>
      <c r="FJ156" s="23">
        <f t="shared" si="327"/>
        <v>5</v>
      </c>
      <c r="FK156" s="23">
        <f t="shared" si="327"/>
        <v>2</v>
      </c>
      <c r="FL156" s="23">
        <f t="shared" si="327"/>
        <v>1</v>
      </c>
      <c r="FM156" s="23">
        <f t="shared" si="327"/>
        <v>10</v>
      </c>
      <c r="FN156" s="23">
        <f t="shared" si="327"/>
        <v>5</v>
      </c>
      <c r="FO156" s="23">
        <f t="shared" si="327"/>
        <v>6</v>
      </c>
      <c r="FP156" s="23">
        <f t="shared" si="327"/>
        <v>4</v>
      </c>
      <c r="FQ156" s="23">
        <f t="shared" si="327"/>
        <v>4</v>
      </c>
      <c r="FR156" s="23">
        <f t="shared" si="327"/>
        <v>1</v>
      </c>
      <c r="FS156" s="23">
        <f t="shared" si="327"/>
        <v>5</v>
      </c>
      <c r="FT156" s="23">
        <f t="shared" si="327"/>
        <v>3</v>
      </c>
      <c r="FU156" s="23">
        <f t="shared" si="327"/>
        <v>3</v>
      </c>
      <c r="FV156" s="23">
        <f t="shared" si="327"/>
        <v>3</v>
      </c>
      <c r="FW156" s="23">
        <f t="shared" si="327"/>
        <v>1</v>
      </c>
      <c r="FX156" s="23">
        <f t="shared" si="327"/>
        <v>2</v>
      </c>
      <c r="FY156" s="23">
        <f t="shared" si="327"/>
        <v>1</v>
      </c>
      <c r="FZ156" s="23">
        <f t="shared" si="327"/>
        <v>2</v>
      </c>
      <c r="GA156" s="23">
        <f t="shared" si="327"/>
        <v>4</v>
      </c>
      <c r="GB156" s="23">
        <f t="shared" si="327"/>
        <v>2</v>
      </c>
      <c r="GC156" s="23">
        <f t="shared" si="327"/>
        <v>3</v>
      </c>
      <c r="GD156" s="23">
        <f t="shared" si="327"/>
        <v>2</v>
      </c>
      <c r="GE156" s="23">
        <f t="shared" si="327"/>
        <v>4</v>
      </c>
      <c r="GF156" s="23">
        <f t="shared" si="327"/>
        <v>3</v>
      </c>
      <c r="GG156" s="23">
        <f t="shared" si="327"/>
        <v>4</v>
      </c>
      <c r="GH156" s="23">
        <f t="shared" si="327"/>
        <v>3</v>
      </c>
      <c r="GI156" s="23">
        <f t="shared" si="327"/>
        <v>3</v>
      </c>
      <c r="GJ156" s="23">
        <f t="shared" si="327"/>
        <v>4</v>
      </c>
      <c r="GK156" s="23">
        <f t="shared" si="327"/>
        <v>3</v>
      </c>
      <c r="GL156" s="23">
        <f t="shared" si="327"/>
        <v>4</v>
      </c>
      <c r="GM156" s="23">
        <f t="shared" si="327"/>
        <v>6</v>
      </c>
      <c r="GN156" s="23">
        <f t="shared" si="327"/>
        <v>5</v>
      </c>
      <c r="GO156" s="23">
        <f t="shared" si="327"/>
        <v>3</v>
      </c>
      <c r="GP156" s="23">
        <f t="shared" si="327"/>
        <v>5</v>
      </c>
      <c r="GQ156" s="23">
        <f t="shared" ref="GQ156:IV156" si="328">SUM(GQ6:GQ139)</f>
        <v>7</v>
      </c>
      <c r="GR156" s="23">
        <f t="shared" si="328"/>
        <v>5</v>
      </c>
      <c r="GS156" s="23">
        <f t="shared" si="328"/>
        <v>4</v>
      </c>
      <c r="GT156" s="23">
        <f t="shared" si="328"/>
        <v>4</v>
      </c>
      <c r="GU156" s="23">
        <f t="shared" si="328"/>
        <v>4</v>
      </c>
      <c r="GV156" s="23">
        <f t="shared" si="328"/>
        <v>2</v>
      </c>
      <c r="GW156" s="23">
        <f t="shared" si="328"/>
        <v>4</v>
      </c>
      <c r="GX156" s="23">
        <f t="shared" si="328"/>
        <v>6</v>
      </c>
      <c r="GY156" s="23">
        <f t="shared" si="328"/>
        <v>2</v>
      </c>
      <c r="GZ156" s="23">
        <f t="shared" si="328"/>
        <v>3</v>
      </c>
      <c r="HA156" s="23">
        <f t="shared" si="328"/>
        <v>4</v>
      </c>
      <c r="HB156" s="23">
        <f t="shared" si="328"/>
        <v>5</v>
      </c>
      <c r="HC156" s="23">
        <f t="shared" si="328"/>
        <v>4</v>
      </c>
      <c r="HD156" s="23">
        <f t="shared" si="328"/>
        <v>4</v>
      </c>
      <c r="HE156" s="23">
        <f t="shared" si="328"/>
        <v>2</v>
      </c>
      <c r="HF156" s="23">
        <f t="shared" si="328"/>
        <v>6</v>
      </c>
      <c r="HG156" s="23">
        <f t="shared" si="328"/>
        <v>6</v>
      </c>
      <c r="HH156" s="23">
        <f t="shared" si="328"/>
        <v>3</v>
      </c>
      <c r="HI156" s="23">
        <f t="shared" si="328"/>
        <v>4</v>
      </c>
      <c r="HJ156" s="23">
        <f t="shared" si="328"/>
        <v>5</v>
      </c>
      <c r="HK156" s="23">
        <f t="shared" si="328"/>
        <v>5</v>
      </c>
      <c r="HL156" s="23">
        <f t="shared" si="328"/>
        <v>5</v>
      </c>
      <c r="HM156" s="23">
        <f t="shared" si="328"/>
        <v>5</v>
      </c>
      <c r="HN156" s="23">
        <f t="shared" si="328"/>
        <v>4</v>
      </c>
      <c r="HO156" s="23">
        <f t="shared" si="328"/>
        <v>2</v>
      </c>
      <c r="HP156" s="23">
        <f t="shared" si="328"/>
        <v>4</v>
      </c>
      <c r="HQ156" s="23">
        <f t="shared" si="328"/>
        <v>6</v>
      </c>
      <c r="HR156" s="23">
        <f t="shared" si="328"/>
        <v>4</v>
      </c>
      <c r="HS156" s="23">
        <f t="shared" si="328"/>
        <v>5</v>
      </c>
      <c r="HT156" s="23">
        <f t="shared" si="328"/>
        <v>3</v>
      </c>
      <c r="HU156" s="23">
        <f t="shared" si="328"/>
        <v>5</v>
      </c>
      <c r="HV156" s="23">
        <f t="shared" si="328"/>
        <v>4</v>
      </c>
      <c r="HW156" s="23">
        <f t="shared" si="328"/>
        <v>6</v>
      </c>
      <c r="HX156" s="23">
        <f t="shared" si="328"/>
        <v>5</v>
      </c>
      <c r="HY156" s="23">
        <f t="shared" si="328"/>
        <v>4</v>
      </c>
      <c r="HZ156" s="23">
        <f t="shared" si="328"/>
        <v>1</v>
      </c>
      <c r="IA156" s="23">
        <f t="shared" si="328"/>
        <v>5</v>
      </c>
      <c r="IB156" s="23">
        <f t="shared" si="328"/>
        <v>4</v>
      </c>
      <c r="IC156" s="23">
        <f t="shared" si="328"/>
        <v>6</v>
      </c>
      <c r="ID156" s="23">
        <f t="shared" si="328"/>
        <v>6</v>
      </c>
      <c r="IE156" s="23">
        <f t="shared" si="328"/>
        <v>3</v>
      </c>
      <c r="IF156" s="23">
        <f t="shared" si="328"/>
        <v>2</v>
      </c>
      <c r="IG156" s="23">
        <f t="shared" si="328"/>
        <v>2</v>
      </c>
      <c r="IH156" s="23">
        <f t="shared" si="328"/>
        <v>3</v>
      </c>
      <c r="II156" s="23">
        <f t="shared" si="328"/>
        <v>5</v>
      </c>
      <c r="IJ156" s="23">
        <f t="shared" si="328"/>
        <v>3</v>
      </c>
      <c r="IK156" s="23">
        <f t="shared" si="328"/>
        <v>5</v>
      </c>
      <c r="IL156" s="23">
        <f t="shared" si="328"/>
        <v>2</v>
      </c>
      <c r="IM156" s="23">
        <f t="shared" si="328"/>
        <v>2</v>
      </c>
      <c r="IN156" s="23">
        <f t="shared" si="328"/>
        <v>5</v>
      </c>
      <c r="IO156" s="23">
        <f t="shared" si="328"/>
        <v>3</v>
      </c>
      <c r="IP156" s="23">
        <f t="shared" si="328"/>
        <v>6</v>
      </c>
      <c r="IQ156" s="23">
        <f t="shared" si="328"/>
        <v>4</v>
      </c>
      <c r="IR156" s="23">
        <f t="shared" si="328"/>
        <v>4</v>
      </c>
      <c r="IS156" s="23">
        <f t="shared" si="328"/>
        <v>1</v>
      </c>
      <c r="IT156" s="23">
        <f t="shared" si="328"/>
        <v>6</v>
      </c>
      <c r="IU156" s="23">
        <f t="shared" si="328"/>
        <v>2</v>
      </c>
      <c r="IV156" s="23">
        <f t="shared" si="328"/>
        <v>3</v>
      </c>
      <c r="IW156" s="23">
        <f>SUM(IW6:IW139)</f>
        <v>5</v>
      </c>
    </row>
    <row r="157" spans="1:257" x14ac:dyDescent="0.2">
      <c r="D157" s="73" t="s">
        <v>1551</v>
      </c>
      <c r="E157" s="23">
        <f>E5-E156</f>
        <v>187</v>
      </c>
      <c r="F157" s="23">
        <f>F5-F156</f>
        <v>187</v>
      </c>
      <c r="G157" s="23">
        <f>G5-G156</f>
        <v>2</v>
      </c>
      <c r="H157" s="23">
        <f>H5-H156</f>
        <v>2</v>
      </c>
      <c r="I157" s="23">
        <f>I5-I156</f>
        <v>0</v>
      </c>
      <c r="J157" s="23">
        <f>J5-J156</f>
        <v>0</v>
      </c>
      <c r="K157" s="23">
        <f>K5-K156</f>
        <v>0</v>
      </c>
      <c r="L157" s="23">
        <f>L5-L156</f>
        <v>0</v>
      </c>
      <c r="M157" s="23">
        <f>M5-M156</f>
        <v>0</v>
      </c>
      <c r="N157" s="23">
        <f>N5-N156</f>
        <v>0</v>
      </c>
      <c r="O157" s="23">
        <f>O5-O156</f>
        <v>0</v>
      </c>
      <c r="P157" s="23">
        <f>P5-P156</f>
        <v>1</v>
      </c>
      <c r="Q157" s="23">
        <f>Q5-Q156</f>
        <v>0</v>
      </c>
      <c r="R157" s="23">
        <f>R5-R156</f>
        <v>1</v>
      </c>
      <c r="S157" s="23">
        <f>S5-S156</f>
        <v>1</v>
      </c>
      <c r="T157" s="23">
        <f>T5-T156</f>
        <v>0</v>
      </c>
      <c r="U157" s="23">
        <f>U5-U156</f>
        <v>0</v>
      </c>
      <c r="V157" s="23">
        <f>V5-V156</f>
        <v>1</v>
      </c>
      <c r="W157" s="23">
        <f>W5-W156</f>
        <v>0</v>
      </c>
      <c r="X157" s="23">
        <f>X5-X156</f>
        <v>0</v>
      </c>
      <c r="Y157" s="23">
        <f>Y5-Y156</f>
        <v>0</v>
      </c>
      <c r="Z157" s="23">
        <f>Z5-Z156</f>
        <v>0</v>
      </c>
      <c r="AA157" s="23">
        <f>AA5-AA156</f>
        <v>0</v>
      </c>
      <c r="AB157" s="23">
        <f>AB5-AB156</f>
        <v>0</v>
      </c>
      <c r="AC157" s="23">
        <f>AC5-AC156</f>
        <v>0</v>
      </c>
      <c r="AD157" s="23">
        <f>AD5-AD156</f>
        <v>0</v>
      </c>
      <c r="AE157" s="23">
        <f>AE5-AE156</f>
        <v>0</v>
      </c>
      <c r="AF157" s="23">
        <f>AF5-AF156</f>
        <v>0</v>
      </c>
      <c r="AG157" s="23">
        <f>AG5-AG156</f>
        <v>0</v>
      </c>
      <c r="AH157" s="23">
        <f>AH5-AH156</f>
        <v>0</v>
      </c>
      <c r="AI157" s="23">
        <f>AI5-AI156</f>
        <v>0</v>
      </c>
      <c r="AJ157" s="23">
        <f>AJ5-AJ156</f>
        <v>0</v>
      </c>
      <c r="AK157" s="23">
        <f>AK5-AK156</f>
        <v>0</v>
      </c>
      <c r="AL157" s="23">
        <f>AL5-AL156</f>
        <v>0</v>
      </c>
      <c r="AM157" s="23">
        <f>AM5-AM156</f>
        <v>0</v>
      </c>
      <c r="AN157" s="23">
        <f>AN5-AN156</f>
        <v>0</v>
      </c>
      <c r="AO157" s="23">
        <f>AO5-AO156</f>
        <v>0</v>
      </c>
      <c r="AP157" s="23">
        <f>AP5-AP156</f>
        <v>0</v>
      </c>
      <c r="AQ157" s="23">
        <f>AQ5-AQ156</f>
        <v>0</v>
      </c>
      <c r="AR157" s="23">
        <f>AR5-AR156</f>
        <v>0</v>
      </c>
      <c r="AS157" s="23">
        <f>AS5-AS156</f>
        <v>0</v>
      </c>
      <c r="AT157" s="23">
        <f>AT5-AT156</f>
        <v>0</v>
      </c>
      <c r="AU157" s="23">
        <f>AU5-AU156</f>
        <v>0</v>
      </c>
      <c r="AV157" s="23">
        <f>AV5-AV156</f>
        <v>0</v>
      </c>
      <c r="AW157" s="23">
        <f>AW5-AW156</f>
        <v>0</v>
      </c>
      <c r="AX157" s="23">
        <f>AX5-AX156</f>
        <v>0</v>
      </c>
      <c r="AY157" s="23">
        <f>AY5-AY156</f>
        <v>0</v>
      </c>
      <c r="AZ157" s="23">
        <f>AZ5-AZ156</f>
        <v>0</v>
      </c>
      <c r="BA157" s="23">
        <f>BA5-BA156</f>
        <v>0</v>
      </c>
      <c r="BB157" s="23">
        <f>BB5-BB156</f>
        <v>0</v>
      </c>
      <c r="BC157" s="23">
        <f>BC5-BC156</f>
        <v>0</v>
      </c>
      <c r="BD157" s="23">
        <f>BD5-BD156</f>
        <v>0</v>
      </c>
      <c r="BE157" s="23">
        <f>BE5-BE156</f>
        <v>0</v>
      </c>
      <c r="BF157" s="23">
        <f>BF5-BF156</f>
        <v>0</v>
      </c>
      <c r="BG157" s="23">
        <f>BG5-BG156</f>
        <v>0</v>
      </c>
      <c r="BH157" s="23">
        <f>BH5-BH156</f>
        <v>0</v>
      </c>
      <c r="BI157" s="23">
        <f>BI5-BI156</f>
        <v>0</v>
      </c>
      <c r="BJ157" s="23">
        <f>BJ5-BJ156</f>
        <v>0</v>
      </c>
      <c r="BK157" s="23">
        <f>BK5-BK156</f>
        <v>0</v>
      </c>
      <c r="BL157" s="23">
        <f>BL5-BL156</f>
        <v>0</v>
      </c>
      <c r="BM157" s="23">
        <f>BM5-BM156</f>
        <v>0</v>
      </c>
      <c r="BN157" s="23">
        <f>BN5-BN156</f>
        <v>0</v>
      </c>
      <c r="BO157" s="23">
        <f>BO5-BO156</f>
        <v>0</v>
      </c>
      <c r="BP157" s="23">
        <f>BP5-BP156</f>
        <v>0</v>
      </c>
      <c r="BQ157" s="23">
        <f>BQ5-BQ156</f>
        <v>0</v>
      </c>
      <c r="BR157" s="23">
        <f>BR5-BR156</f>
        <v>0</v>
      </c>
      <c r="BS157" s="23">
        <f>BS5-BS156</f>
        <v>0</v>
      </c>
      <c r="BT157" s="23">
        <f>BT5-BT156</f>
        <v>0</v>
      </c>
      <c r="BU157" s="23">
        <f>BU5-BU156</f>
        <v>0</v>
      </c>
      <c r="BV157" s="23">
        <f>BV5-BV156</f>
        <v>0</v>
      </c>
      <c r="BW157" s="23">
        <f>BW5-BW156</f>
        <v>0</v>
      </c>
      <c r="BX157" s="23">
        <f>BX5-BX156</f>
        <v>0</v>
      </c>
      <c r="BY157" s="23">
        <f>BY5-BY156</f>
        <v>0</v>
      </c>
      <c r="BZ157" s="23">
        <f>BZ5-BZ156</f>
        <v>0</v>
      </c>
      <c r="CA157" s="23">
        <f>CA5-CA156</f>
        <v>0</v>
      </c>
      <c r="CB157" s="23">
        <f>CB5-CB156</f>
        <v>0</v>
      </c>
      <c r="CC157" s="23">
        <f>CC5-CC156</f>
        <v>0</v>
      </c>
      <c r="CD157" s="23">
        <f>CD5-CD156</f>
        <v>0</v>
      </c>
      <c r="CE157" s="23">
        <f>CE5-CE156</f>
        <v>0</v>
      </c>
      <c r="CF157" s="23">
        <f>CF5-CF156</f>
        <v>0</v>
      </c>
      <c r="CG157" s="23">
        <f>CG5-CG156</f>
        <v>0</v>
      </c>
      <c r="CH157" s="23">
        <f>CH5-CH156</f>
        <v>0</v>
      </c>
      <c r="CI157" s="23">
        <f>CI5-CI156</f>
        <v>0</v>
      </c>
      <c r="CJ157" s="23">
        <f>CJ5-CJ156</f>
        <v>0</v>
      </c>
      <c r="CK157" s="23">
        <f>CK5-CK156</f>
        <v>0</v>
      </c>
      <c r="CL157" s="23">
        <f>CL5-CL156</f>
        <v>0</v>
      </c>
      <c r="CM157" s="23">
        <f>CM5-CM156</f>
        <v>0</v>
      </c>
      <c r="CN157" s="23">
        <f>CN5-CN156</f>
        <v>0</v>
      </c>
      <c r="CO157" s="23">
        <f>CO5-CO156</f>
        <v>0</v>
      </c>
      <c r="CP157" s="23">
        <f>CP5-CP156</f>
        <v>0</v>
      </c>
      <c r="CQ157" s="23">
        <f>CQ5-CQ156</f>
        <v>0</v>
      </c>
      <c r="CR157" s="23">
        <f>CR5-CR156</f>
        <v>0</v>
      </c>
      <c r="CS157" s="23">
        <f>CS5-CS156</f>
        <v>0</v>
      </c>
      <c r="CT157" s="23">
        <f>CT5-CT156</f>
        <v>0</v>
      </c>
      <c r="CU157" s="23">
        <f>CU5-CU156</f>
        <v>0</v>
      </c>
      <c r="CV157" s="23">
        <f>CV5-CV156</f>
        <v>0</v>
      </c>
      <c r="CW157" s="23">
        <f>CW5-CW156</f>
        <v>0</v>
      </c>
      <c r="CX157" s="23">
        <f>CX5-CX156</f>
        <v>0</v>
      </c>
      <c r="CY157" s="23">
        <f>CY5-CY156</f>
        <v>0</v>
      </c>
      <c r="CZ157" s="23">
        <f>CZ5-CZ156</f>
        <v>0</v>
      </c>
      <c r="DA157" s="23">
        <f>DA5-DA156</f>
        <v>0</v>
      </c>
      <c r="DB157" s="23">
        <f>DB5-DB156</f>
        <v>0</v>
      </c>
      <c r="DC157" s="23">
        <f>DC5-DC156</f>
        <v>0</v>
      </c>
      <c r="DD157" s="23">
        <f>DD5-DD156</f>
        <v>0</v>
      </c>
      <c r="DE157" s="23">
        <f>DE5-DE156</f>
        <v>0</v>
      </c>
      <c r="DF157" s="23">
        <f>DF5-DF156</f>
        <v>0</v>
      </c>
      <c r="DG157" s="23">
        <f>DG5-DG156</f>
        <v>0</v>
      </c>
      <c r="DH157" s="23">
        <f>DH5-DH156</f>
        <v>0</v>
      </c>
      <c r="DI157" s="23">
        <f>DI5-DI156</f>
        <v>0</v>
      </c>
      <c r="DJ157" s="23">
        <f>DJ5-DJ156</f>
        <v>0</v>
      </c>
      <c r="DK157" s="23">
        <f>DK5-DK156</f>
        <v>0</v>
      </c>
      <c r="DL157" s="23">
        <f>DL5-DL156</f>
        <v>0</v>
      </c>
      <c r="DM157" s="23">
        <f>DM5-DM156</f>
        <v>0</v>
      </c>
      <c r="DN157" s="23">
        <f>DN5-DN156</f>
        <v>0</v>
      </c>
      <c r="DO157" s="23">
        <f>DO5-DO156</f>
        <v>0</v>
      </c>
      <c r="DP157" s="23">
        <f>DP5-DP156</f>
        <v>0</v>
      </c>
      <c r="DQ157" s="23">
        <f>DQ5-DQ156</f>
        <v>0</v>
      </c>
      <c r="DR157" s="23">
        <f>DR5-DR156</f>
        <v>0</v>
      </c>
      <c r="DS157" s="23">
        <f>DS5-DS156</f>
        <v>0</v>
      </c>
      <c r="DT157" s="23">
        <f>DT5-DT156</f>
        <v>0</v>
      </c>
      <c r="DU157" s="23">
        <f>DU5-DU156</f>
        <v>0</v>
      </c>
      <c r="DV157" s="23">
        <f>DV5-DV156</f>
        <v>0</v>
      </c>
      <c r="DW157" s="23">
        <f>DW5-DW156</f>
        <v>0</v>
      </c>
      <c r="DX157" s="23">
        <f>DX5-DX156</f>
        <v>0</v>
      </c>
      <c r="DY157" s="23">
        <f>DY5-DY156</f>
        <v>0</v>
      </c>
      <c r="DZ157" s="23">
        <f>DZ5-DZ156</f>
        <v>0</v>
      </c>
      <c r="EA157" s="23">
        <f>EA5-EA156</f>
        <v>0</v>
      </c>
      <c r="EB157" s="23">
        <f>EB5-EB156</f>
        <v>0</v>
      </c>
      <c r="EC157" s="23">
        <f>EC5-EC156</f>
        <v>0</v>
      </c>
      <c r="ED157" s="23">
        <f>ED5-ED156</f>
        <v>0</v>
      </c>
      <c r="EE157" s="23">
        <f>EE5-EE156</f>
        <v>0</v>
      </c>
      <c r="EF157" s="23">
        <f>EF5-EF156</f>
        <v>0</v>
      </c>
      <c r="EG157" s="23">
        <f>EG5-EG156</f>
        <v>0</v>
      </c>
      <c r="EH157" s="23">
        <f>EH5-EH156</f>
        <v>0</v>
      </c>
      <c r="EI157" s="23">
        <f>EI5-EI156</f>
        <v>0</v>
      </c>
      <c r="EJ157" s="23">
        <f>EJ5-EJ156</f>
        <v>0</v>
      </c>
      <c r="EK157" s="23">
        <f>EK5-EK156</f>
        <v>0</v>
      </c>
      <c r="EL157" s="23">
        <f>EL5-EL156</f>
        <v>0</v>
      </c>
      <c r="EM157" s="23">
        <f>EM5-EM156</f>
        <v>0</v>
      </c>
      <c r="EN157" s="23">
        <f>EN5-EN156</f>
        <v>0</v>
      </c>
      <c r="EO157" s="23">
        <f>EO5-EO156</f>
        <v>0</v>
      </c>
      <c r="EP157" s="23">
        <f>EP5-EP156</f>
        <v>0</v>
      </c>
      <c r="EQ157" s="23">
        <f>EQ5-EQ156</f>
        <v>0</v>
      </c>
      <c r="ER157" s="23">
        <f>ER5-ER156</f>
        <v>0</v>
      </c>
      <c r="ES157" s="23">
        <f>ES5-ES156</f>
        <v>0</v>
      </c>
      <c r="ET157" s="23">
        <f>ET5-ET156</f>
        <v>0</v>
      </c>
      <c r="EU157" s="23">
        <f>EU5-EU156</f>
        <v>0</v>
      </c>
      <c r="EV157" s="23">
        <f>EV5-EV156</f>
        <v>0</v>
      </c>
      <c r="EW157" s="23">
        <f>EW5-EW156</f>
        <v>0</v>
      </c>
      <c r="EX157" s="23">
        <f>EX5-EX156</f>
        <v>0</v>
      </c>
      <c r="EY157" s="23">
        <f>EY5-EY156</f>
        <v>0</v>
      </c>
      <c r="EZ157" s="23">
        <f>EZ5-EZ156</f>
        <v>0</v>
      </c>
      <c r="FA157" s="23">
        <f>FA5-FA156</f>
        <v>0</v>
      </c>
      <c r="FB157" s="23">
        <f>FB5-FB156</f>
        <v>0</v>
      </c>
      <c r="FC157" s="23">
        <f>FC5-FC156</f>
        <v>0</v>
      </c>
      <c r="FD157" s="23">
        <f>FD5-FD156</f>
        <v>0</v>
      </c>
      <c r="FE157" s="23">
        <f>FE5-FE156</f>
        <v>0</v>
      </c>
      <c r="FF157" s="23">
        <f>FF5-FF156</f>
        <v>0</v>
      </c>
      <c r="FG157" s="23">
        <f>FG5-FG156</f>
        <v>0</v>
      </c>
      <c r="FH157" s="23">
        <f>FH5-FH156</f>
        <v>0</v>
      </c>
      <c r="FI157" s="23">
        <f>FI5-FI156</f>
        <v>0</v>
      </c>
      <c r="FJ157" s="23">
        <f>FJ5-FJ156</f>
        <v>0</v>
      </c>
      <c r="FK157" s="23">
        <f>FK5-FK156</f>
        <v>0</v>
      </c>
      <c r="FL157" s="23">
        <f>FL5-FL156</f>
        <v>0</v>
      </c>
      <c r="FM157" s="23">
        <f>FM5-FM156</f>
        <v>0</v>
      </c>
      <c r="FN157" s="23">
        <f>FN5-FN156</f>
        <v>0</v>
      </c>
      <c r="FO157" s="23">
        <f>FO5-FO156</f>
        <v>0</v>
      </c>
      <c r="FP157" s="23">
        <f>FP5-FP156</f>
        <v>0</v>
      </c>
      <c r="FQ157" s="23">
        <f>FQ5-FQ156</f>
        <v>0</v>
      </c>
      <c r="FR157" s="23">
        <f>FR5-FR156</f>
        <v>0</v>
      </c>
      <c r="FS157" s="23">
        <f>FS5-FS156</f>
        <v>0</v>
      </c>
      <c r="FT157" s="23">
        <f>FT5-FT156</f>
        <v>0</v>
      </c>
      <c r="FU157" s="23">
        <f>FU5-FU156</f>
        <v>0</v>
      </c>
      <c r="FV157" s="23">
        <f>FV5-FV156</f>
        <v>0</v>
      </c>
      <c r="FW157" s="23">
        <f>FW5-FW156</f>
        <v>0</v>
      </c>
      <c r="FX157" s="23">
        <f>FX5-FX156</f>
        <v>0</v>
      </c>
      <c r="FY157" s="23">
        <f>FY5-FY156</f>
        <v>0</v>
      </c>
      <c r="FZ157" s="23">
        <f>FZ5-FZ156</f>
        <v>0</v>
      </c>
      <c r="GA157" s="23">
        <f>GA5-GA156</f>
        <v>0</v>
      </c>
      <c r="GB157" s="23">
        <f>GB5-GB156</f>
        <v>0</v>
      </c>
      <c r="GC157" s="23">
        <f>GC5-GC156</f>
        <v>0</v>
      </c>
      <c r="GD157" s="23">
        <f>GD5-GD156</f>
        <v>0</v>
      </c>
      <c r="GE157" s="23">
        <f>GE5-GE156</f>
        <v>0</v>
      </c>
      <c r="GF157" s="23">
        <f>GF5-GF156</f>
        <v>0</v>
      </c>
      <c r="GG157" s="23">
        <f>GG5-GG156</f>
        <v>0</v>
      </c>
      <c r="GH157" s="23">
        <f>GH5-GH156</f>
        <v>0</v>
      </c>
      <c r="GI157" s="23">
        <f>GI5-GI156</f>
        <v>0</v>
      </c>
      <c r="GJ157" s="23">
        <f>GJ5-GJ156</f>
        <v>0</v>
      </c>
      <c r="GK157" s="23">
        <f>GK5-GK156</f>
        <v>0</v>
      </c>
      <c r="GL157" s="23">
        <f>GL5-GL156</f>
        <v>0</v>
      </c>
      <c r="GM157" s="23">
        <f>GM5-GM156</f>
        <v>0</v>
      </c>
      <c r="GN157" s="23">
        <f>GN5-GN156</f>
        <v>0</v>
      </c>
      <c r="GO157" s="23">
        <f>GO5-GO156</f>
        <v>0</v>
      </c>
      <c r="GP157" s="23">
        <f>GP5-GP156</f>
        <v>0</v>
      </c>
      <c r="GQ157" s="23">
        <f>GQ5-GQ156</f>
        <v>0</v>
      </c>
      <c r="GR157" s="23">
        <f>GR5-GR156</f>
        <v>0</v>
      </c>
      <c r="GS157" s="23">
        <f>GS5-GS156</f>
        <v>0</v>
      </c>
      <c r="GT157" s="23">
        <f>GT5-GT156</f>
        <v>-1</v>
      </c>
      <c r="GU157" s="23">
        <f>GU5-GU156</f>
        <v>0</v>
      </c>
      <c r="GV157" s="23">
        <f>GV5-GV156</f>
        <v>0</v>
      </c>
      <c r="GW157" s="23">
        <f>GW5-GW156</f>
        <v>0</v>
      </c>
      <c r="GX157" s="23">
        <f>GX5-GX156</f>
        <v>0</v>
      </c>
      <c r="GY157" s="23">
        <f>GY5-GY156</f>
        <v>0</v>
      </c>
      <c r="GZ157" s="23">
        <f>GZ5-GZ156</f>
        <v>0</v>
      </c>
      <c r="HA157" s="23">
        <f>HA5-HA156</f>
        <v>0</v>
      </c>
      <c r="HB157" s="23">
        <f>HB5-HB156</f>
        <v>0</v>
      </c>
      <c r="HC157" s="23">
        <f>HC5-HC156</f>
        <v>0</v>
      </c>
      <c r="HD157" s="23">
        <f>HD5-HD156</f>
        <v>0</v>
      </c>
      <c r="HE157" s="23">
        <f>HE5-HE156</f>
        <v>0</v>
      </c>
      <c r="HF157" s="23">
        <f>HF5-HF156</f>
        <v>0</v>
      </c>
      <c r="HG157" s="23">
        <f>HG5-HG156</f>
        <v>0</v>
      </c>
      <c r="HH157" s="23">
        <f>HH5-HH156</f>
        <v>0</v>
      </c>
      <c r="HI157" s="23">
        <f>HI5-HI156</f>
        <v>0</v>
      </c>
      <c r="HJ157" s="23">
        <f>HJ5-HJ156</f>
        <v>0</v>
      </c>
      <c r="HK157" s="23">
        <f>HK5-HK156</f>
        <v>0</v>
      </c>
      <c r="HL157" s="23">
        <f>HL5-HL156</f>
        <v>0</v>
      </c>
      <c r="HM157" s="23">
        <f>HM5-HM156</f>
        <v>0</v>
      </c>
      <c r="HN157" s="23">
        <f>HN5-HN156</f>
        <v>0</v>
      </c>
      <c r="HO157" s="23">
        <f>HO5-HO156</f>
        <v>0</v>
      </c>
      <c r="HP157" s="23">
        <f>HP5-HP156</f>
        <v>0</v>
      </c>
      <c r="HQ157" s="23">
        <f>HQ5-HQ156</f>
        <v>0</v>
      </c>
      <c r="HR157" s="23">
        <f>HR5-HR156</f>
        <v>0</v>
      </c>
      <c r="HS157" s="23">
        <f>HS5-HS156</f>
        <v>0</v>
      </c>
      <c r="HT157" s="23">
        <f>HT5-HT156</f>
        <v>0</v>
      </c>
      <c r="HU157" s="23">
        <f>HU5-HU156</f>
        <v>0</v>
      </c>
      <c r="HV157" s="23">
        <f>HV5-HV156</f>
        <v>0</v>
      </c>
      <c r="HW157" s="23">
        <f>HW5-HW156</f>
        <v>0</v>
      </c>
      <c r="HX157" s="23">
        <f>HX5-HX156</f>
        <v>0</v>
      </c>
      <c r="HY157" s="23">
        <f>HY5-HY156</f>
        <v>0</v>
      </c>
      <c r="HZ157" s="23">
        <f>HZ5-HZ156</f>
        <v>0</v>
      </c>
      <c r="IA157" s="23">
        <f>IA5-IA156</f>
        <v>0</v>
      </c>
      <c r="IB157" s="23">
        <f>IB5-IB156</f>
        <v>0</v>
      </c>
      <c r="IC157" s="23">
        <f>IC5-IC156</f>
        <v>0</v>
      </c>
      <c r="ID157" s="23">
        <f>ID5-ID156</f>
        <v>0</v>
      </c>
      <c r="IE157" s="23">
        <f>IE5-IE156</f>
        <v>0</v>
      </c>
      <c r="IF157" s="23">
        <f>IF5-IF156</f>
        <v>0</v>
      </c>
      <c r="IG157" s="23">
        <f>IG5-IG156</f>
        <v>0</v>
      </c>
      <c r="IH157" s="23">
        <f>IH5-IH156</f>
        <v>0</v>
      </c>
      <c r="II157" s="23">
        <f>II5-II156</f>
        <v>0</v>
      </c>
      <c r="IJ157" s="23">
        <f>IJ5-IJ156</f>
        <v>0</v>
      </c>
      <c r="IK157" s="23">
        <f>IK5-IK156</f>
        <v>0</v>
      </c>
      <c r="IL157" s="23">
        <f>IL5-IL156</f>
        <v>0</v>
      </c>
      <c r="IM157" s="23">
        <f>IM5-IM156</f>
        <v>0</v>
      </c>
      <c r="IN157" s="23">
        <f>IN5-IN156</f>
        <v>0</v>
      </c>
      <c r="IO157" s="23">
        <f>IO5-IO156</f>
        <v>0</v>
      </c>
      <c r="IP157" s="23">
        <f>IP5-IP156</f>
        <v>0</v>
      </c>
      <c r="IQ157" s="23">
        <f>IQ5-IQ156</f>
        <v>0</v>
      </c>
      <c r="IR157" s="23">
        <f>IR5-IR156</f>
        <v>0</v>
      </c>
      <c r="IS157" s="23">
        <f>IS5-IS156</f>
        <v>0</v>
      </c>
      <c r="IT157" s="23">
        <f>IT5-IT156</f>
        <v>0</v>
      </c>
      <c r="IU157" s="23">
        <f>IU5-IU156</f>
        <v>0</v>
      </c>
      <c r="IV157" s="23">
        <f>IV5-IV156</f>
        <v>0</v>
      </c>
      <c r="IW157" s="23">
        <f>IW5-IW156</f>
        <v>0</v>
      </c>
    </row>
    <row r="158" spans="1:257" x14ac:dyDescent="0.2">
      <c r="D158"/>
      <c r="G158" s="18">
        <f>G157/G5</f>
        <v>0.2857142857142857</v>
      </c>
      <c r="H158" s="18">
        <f>H157/H5</f>
        <v>0.2</v>
      </c>
      <c r="I158" s="18">
        <f>I157/I5</f>
        <v>0</v>
      </c>
      <c r="J158" s="18">
        <f>J157/J5</f>
        <v>0</v>
      </c>
      <c r="K158" s="18">
        <f>K157/K5</f>
        <v>0</v>
      </c>
      <c r="M158" s="18">
        <f>M157/M5</f>
        <v>0</v>
      </c>
      <c r="N158" s="18">
        <f>N157/N5</f>
        <v>0</v>
      </c>
      <c r="O158" s="18">
        <f>O157/O5</f>
        <v>0</v>
      </c>
      <c r="P158" s="18">
        <f>P157/P5</f>
        <v>0.14285714285714285</v>
      </c>
      <c r="Q158" s="18">
        <f>Q157/Q5</f>
        <v>0</v>
      </c>
      <c r="R158" s="18">
        <f>R157/R5</f>
        <v>0.14285714285714285</v>
      </c>
      <c r="S158" s="18">
        <f>S157/S5</f>
        <v>0.16666666666666666</v>
      </c>
      <c r="T158" s="18">
        <f>T157/T5</f>
        <v>0</v>
      </c>
      <c r="U158" s="18">
        <f>U157/U5</f>
        <v>0</v>
      </c>
      <c r="V158" s="18">
        <f>V157/V5</f>
        <v>0.14285714285714285</v>
      </c>
      <c r="W158" s="18">
        <f>W157/W5</f>
        <v>0</v>
      </c>
      <c r="X158" s="18">
        <f>X157/X5</f>
        <v>0</v>
      </c>
      <c r="Y158" s="18">
        <f>Y157/Y5</f>
        <v>0</v>
      </c>
      <c r="Z158" s="18">
        <f>Z157/Z5</f>
        <v>0</v>
      </c>
      <c r="AA158" s="18">
        <f>AA157/AA5</f>
        <v>0</v>
      </c>
      <c r="AB158" s="18">
        <f>AB157/AB5</f>
        <v>0</v>
      </c>
      <c r="AC158" s="18">
        <f>AC157/AC5</f>
        <v>0</v>
      </c>
      <c r="AD158" s="18">
        <f>AD157/AD5</f>
        <v>0</v>
      </c>
      <c r="AE158" s="18">
        <f>AE157/AE5</f>
        <v>0</v>
      </c>
      <c r="AF158" s="18">
        <f>AF157/AF5</f>
        <v>0</v>
      </c>
      <c r="AG158" s="18">
        <f>AG157/AG5</f>
        <v>0</v>
      </c>
      <c r="AH158" s="18">
        <f>AH157/AH5</f>
        <v>0</v>
      </c>
      <c r="AI158" s="18">
        <f>AI157/AI5</f>
        <v>0</v>
      </c>
      <c r="AJ158" s="18">
        <f>AJ157/AJ5</f>
        <v>0</v>
      </c>
      <c r="AK158" s="18">
        <f>AK157/AK5</f>
        <v>0</v>
      </c>
      <c r="AL158" s="18">
        <f>AL157/AL5</f>
        <v>0</v>
      </c>
      <c r="AM158" s="18">
        <f>AM157/AM5</f>
        <v>0</v>
      </c>
      <c r="AN158" s="18">
        <f>AN157/AN5</f>
        <v>0</v>
      </c>
      <c r="AO158" s="18">
        <f>AO157/AO5</f>
        <v>0</v>
      </c>
      <c r="AP158" s="18">
        <f>AP157/AP5</f>
        <v>0</v>
      </c>
      <c r="AQ158" s="18">
        <f>AQ157/AQ5</f>
        <v>0</v>
      </c>
      <c r="AR158" s="18">
        <f>AR157/AR5</f>
        <v>0</v>
      </c>
      <c r="AS158" s="18">
        <f>AS157/AS5</f>
        <v>0</v>
      </c>
      <c r="AT158" s="18">
        <f>AT157/AT5</f>
        <v>0</v>
      </c>
      <c r="AU158" s="18">
        <f>AU157/AU5</f>
        <v>0</v>
      </c>
      <c r="AV158" s="18">
        <f>AV157/AV5</f>
        <v>0</v>
      </c>
      <c r="AW158" s="18">
        <f>AW157/AW5</f>
        <v>0</v>
      </c>
      <c r="AX158" s="18">
        <f>AX157/AX5</f>
        <v>0</v>
      </c>
      <c r="AY158" s="18">
        <f>AY157/AY5</f>
        <v>0</v>
      </c>
      <c r="AZ158" s="18">
        <f>AZ157/AZ5</f>
        <v>0</v>
      </c>
      <c r="BA158" s="18">
        <f>BA157/BA5</f>
        <v>0</v>
      </c>
      <c r="BB158" s="18">
        <f>BB157/BB5</f>
        <v>0</v>
      </c>
      <c r="BC158" s="18">
        <f>BC157/BC5</f>
        <v>0</v>
      </c>
      <c r="BD158" s="18">
        <f>BD157/BD5</f>
        <v>0</v>
      </c>
      <c r="BE158" s="18">
        <f>BE157/BE5</f>
        <v>0</v>
      </c>
      <c r="BF158" s="18">
        <f>BF157/BF5</f>
        <v>0</v>
      </c>
      <c r="BG158" s="18">
        <f>BG157/BG5</f>
        <v>0</v>
      </c>
      <c r="BH158" s="18">
        <f>BH157/BH5</f>
        <v>0</v>
      </c>
      <c r="BI158" s="18">
        <f>BI157/BI5</f>
        <v>0</v>
      </c>
      <c r="BJ158" s="18">
        <f>BJ157/BJ5</f>
        <v>0</v>
      </c>
      <c r="BK158" s="18">
        <f>BK157/BK5</f>
        <v>0</v>
      </c>
      <c r="BL158" s="18">
        <f>BL157/BL5</f>
        <v>0</v>
      </c>
      <c r="BM158" s="18">
        <f>BM157/BM5</f>
        <v>0</v>
      </c>
      <c r="BN158" s="18">
        <f>BN157/BN5</f>
        <v>0</v>
      </c>
      <c r="BO158" s="18">
        <f>BO157/BO5</f>
        <v>0</v>
      </c>
      <c r="BP158" s="18">
        <f>BP157/BP5</f>
        <v>0</v>
      </c>
      <c r="BQ158" s="18">
        <f>BQ157/BQ5</f>
        <v>0</v>
      </c>
      <c r="BR158" s="18">
        <f>BR157/BR5</f>
        <v>0</v>
      </c>
      <c r="BS158" s="18">
        <f>BS157/BS5</f>
        <v>0</v>
      </c>
      <c r="BT158" s="18">
        <f>BT157/BT5</f>
        <v>0</v>
      </c>
      <c r="BU158" s="18">
        <f>BU157/BU5</f>
        <v>0</v>
      </c>
      <c r="BV158" s="18">
        <f>BV157/BV5</f>
        <v>0</v>
      </c>
      <c r="BW158" s="18">
        <f>BW157/BW5</f>
        <v>0</v>
      </c>
      <c r="BX158" s="18">
        <f>BX157/BX5</f>
        <v>0</v>
      </c>
      <c r="BY158" s="18">
        <f>BY157/BY5</f>
        <v>0</v>
      </c>
      <c r="BZ158" s="18">
        <f>BZ157/BZ5</f>
        <v>0</v>
      </c>
      <c r="CA158" s="18">
        <f>CA157/CA5</f>
        <v>0</v>
      </c>
      <c r="CB158" s="18">
        <f>CB157/CB5</f>
        <v>0</v>
      </c>
      <c r="CC158" s="18">
        <f>CC157/CC5</f>
        <v>0</v>
      </c>
      <c r="CD158" s="18">
        <f>CD157/CD5</f>
        <v>0</v>
      </c>
      <c r="CE158" s="18">
        <f>CE157/CE5</f>
        <v>0</v>
      </c>
      <c r="CF158" s="18">
        <f>CF157/CF5</f>
        <v>0</v>
      </c>
      <c r="CG158" s="18">
        <f>CG157/CG5</f>
        <v>0</v>
      </c>
      <c r="CH158" s="18">
        <f>CH157/CH5</f>
        <v>0</v>
      </c>
      <c r="CI158" s="18">
        <f>CI157/CI5</f>
        <v>0</v>
      </c>
      <c r="CJ158" s="18">
        <f>CJ157/CJ5</f>
        <v>0</v>
      </c>
      <c r="CK158" s="18">
        <f>CK157/CK5</f>
        <v>0</v>
      </c>
      <c r="CL158" s="18">
        <f>CL157/CL5</f>
        <v>0</v>
      </c>
      <c r="CM158" s="18">
        <f>CM157/CM5</f>
        <v>0</v>
      </c>
      <c r="CN158" s="18">
        <f>CN157/CN5</f>
        <v>0</v>
      </c>
      <c r="CO158" s="18">
        <f>CO157/CO5</f>
        <v>0</v>
      </c>
      <c r="CP158" s="18">
        <f>CP157/CP5</f>
        <v>0</v>
      </c>
      <c r="CQ158" s="18">
        <f>CQ157/CQ5</f>
        <v>0</v>
      </c>
      <c r="CR158" s="18">
        <f>CR157/CR5</f>
        <v>0</v>
      </c>
      <c r="CS158" s="18">
        <f>CS157/CS5</f>
        <v>0</v>
      </c>
      <c r="CT158" s="18">
        <f>CT157/CT5</f>
        <v>0</v>
      </c>
      <c r="CU158" s="18">
        <f>CU157/CU5</f>
        <v>0</v>
      </c>
      <c r="CV158" s="18">
        <f>CV157/CV5</f>
        <v>0</v>
      </c>
      <c r="CW158" s="18">
        <f>CW157/CW5</f>
        <v>0</v>
      </c>
      <c r="CX158" s="18">
        <f>CX157/CX5</f>
        <v>0</v>
      </c>
      <c r="CY158" s="18">
        <f>CY157/CY5</f>
        <v>0</v>
      </c>
      <c r="CZ158" s="18">
        <f>CZ157/CZ5</f>
        <v>0</v>
      </c>
      <c r="DA158" s="18">
        <f>DA157/DA5</f>
        <v>0</v>
      </c>
      <c r="DB158" s="18">
        <f>DB157/DB5</f>
        <v>0</v>
      </c>
      <c r="DC158" s="18">
        <f>DC157/DC5</f>
        <v>0</v>
      </c>
      <c r="DD158" s="18">
        <f>DD157/DD5</f>
        <v>0</v>
      </c>
      <c r="DE158" s="18">
        <f>DE157/DE5</f>
        <v>0</v>
      </c>
      <c r="DF158" s="18">
        <f>DF157/DF5</f>
        <v>0</v>
      </c>
      <c r="DG158" s="18">
        <f>DG157/DG5</f>
        <v>0</v>
      </c>
      <c r="DH158" s="18"/>
      <c r="DI158" s="18">
        <f>DI157/DI5</f>
        <v>0</v>
      </c>
      <c r="DJ158" s="18"/>
      <c r="DK158" s="18">
        <f>DK157/DK5</f>
        <v>0</v>
      </c>
      <c r="DL158" s="18">
        <f>DL157/DL5</f>
        <v>0</v>
      </c>
      <c r="DM158" s="18">
        <f>DM157/DM5</f>
        <v>0</v>
      </c>
      <c r="DN158" s="18">
        <f>DN157/DN5</f>
        <v>0</v>
      </c>
      <c r="DO158" s="18">
        <f>DO157/DO5</f>
        <v>0</v>
      </c>
      <c r="DP158" s="18">
        <f>DP157/DP5</f>
        <v>0</v>
      </c>
      <c r="DQ158" s="18">
        <f>DQ157/DQ5</f>
        <v>0</v>
      </c>
      <c r="DR158" s="18">
        <f>DR157/DR5</f>
        <v>0</v>
      </c>
      <c r="DS158" s="18">
        <f>DS157/DS5</f>
        <v>0</v>
      </c>
      <c r="DT158" s="18">
        <f>DT157/DT5</f>
        <v>0</v>
      </c>
      <c r="DU158" s="18">
        <f>DU157/DU5</f>
        <v>0</v>
      </c>
      <c r="DV158" s="18">
        <f>DV157/DV5</f>
        <v>0</v>
      </c>
      <c r="DW158" s="18">
        <f>DW157/DW5</f>
        <v>0</v>
      </c>
      <c r="DX158" s="18">
        <f>DX157/DX5</f>
        <v>0</v>
      </c>
      <c r="DY158" s="18">
        <f>DY157/DY5</f>
        <v>0</v>
      </c>
      <c r="DZ158" s="18">
        <f>DZ157/DZ5</f>
        <v>0</v>
      </c>
      <c r="EA158" s="18">
        <f>EA157/EA5</f>
        <v>0</v>
      </c>
      <c r="EB158" s="18">
        <f>EB157/EB5</f>
        <v>0</v>
      </c>
      <c r="EC158" s="18">
        <f>EC157/EC5</f>
        <v>0</v>
      </c>
      <c r="ED158" s="18">
        <f>ED157/ED5</f>
        <v>0</v>
      </c>
      <c r="EE158" s="18">
        <f>EE157/EE5</f>
        <v>0</v>
      </c>
      <c r="EF158" s="18">
        <f>EF157/EF5</f>
        <v>0</v>
      </c>
      <c r="EG158" s="18">
        <f>EG157/EG5</f>
        <v>0</v>
      </c>
      <c r="EH158" s="18">
        <f>EH157/EH5</f>
        <v>0</v>
      </c>
      <c r="EI158" s="18">
        <f>EI157/EI5</f>
        <v>0</v>
      </c>
      <c r="EJ158" s="18">
        <f>EJ157/EJ5</f>
        <v>0</v>
      </c>
      <c r="EK158" s="18">
        <f>EK157/EK5</f>
        <v>0</v>
      </c>
      <c r="EL158" s="18">
        <f>EL157/EL5</f>
        <v>0</v>
      </c>
      <c r="EM158" s="18">
        <f>EM157/EM5</f>
        <v>0</v>
      </c>
      <c r="EN158" s="18">
        <f>EN157/EN5</f>
        <v>0</v>
      </c>
      <c r="EO158" s="18">
        <f>EO157/EO5</f>
        <v>0</v>
      </c>
      <c r="EP158" s="18">
        <f>EP157/EP5</f>
        <v>0</v>
      </c>
      <c r="EQ158" s="18">
        <f>EQ157/EQ5</f>
        <v>0</v>
      </c>
      <c r="ER158" s="18">
        <f>ER157/ER5</f>
        <v>0</v>
      </c>
      <c r="ES158" s="18">
        <f>ES157/ES5</f>
        <v>0</v>
      </c>
      <c r="ET158" s="18">
        <f>ET157/ET5</f>
        <v>0</v>
      </c>
      <c r="EU158" s="18">
        <f>EU157/EU5</f>
        <v>0</v>
      </c>
      <c r="EV158" s="18">
        <f>EV157/EV5</f>
        <v>0</v>
      </c>
      <c r="EW158" s="18">
        <f>EW157/EW5</f>
        <v>0</v>
      </c>
      <c r="EX158" s="18">
        <f>EX157/EX5</f>
        <v>0</v>
      </c>
      <c r="EY158" s="18">
        <f>EY157/EY5</f>
        <v>0</v>
      </c>
      <c r="EZ158" s="18">
        <f>EZ157/EZ5</f>
        <v>0</v>
      </c>
      <c r="FA158" s="18">
        <f>FA157/FA5</f>
        <v>0</v>
      </c>
      <c r="FB158" s="18">
        <f>FB157/FB5</f>
        <v>0</v>
      </c>
      <c r="FC158" s="18">
        <f>FC157/FC5</f>
        <v>0</v>
      </c>
      <c r="FD158" s="18">
        <f>FD157/FD5</f>
        <v>0</v>
      </c>
      <c r="FE158" s="18">
        <f>FE157/FE5</f>
        <v>0</v>
      </c>
      <c r="FF158" s="18">
        <f>FF157/FF5</f>
        <v>0</v>
      </c>
      <c r="FG158" s="18">
        <f>FG157/FG5</f>
        <v>0</v>
      </c>
      <c r="FH158" s="18">
        <f>FH157/FH5</f>
        <v>0</v>
      </c>
      <c r="FI158" s="18">
        <f>FI157/FI5</f>
        <v>0</v>
      </c>
      <c r="FJ158" s="18">
        <f>FJ157/FJ5</f>
        <v>0</v>
      </c>
      <c r="FK158" s="18">
        <f>FK157/FK5</f>
        <v>0</v>
      </c>
      <c r="FL158" s="18">
        <f>FL157/FL5</f>
        <v>0</v>
      </c>
      <c r="FM158" s="18">
        <f>FM157/FM5</f>
        <v>0</v>
      </c>
      <c r="FN158" s="18">
        <f>FN157/FN5</f>
        <v>0</v>
      </c>
      <c r="FO158" s="18">
        <f>FO157/FO5</f>
        <v>0</v>
      </c>
      <c r="FP158" s="18">
        <f>FP157/FP5</f>
        <v>0</v>
      </c>
      <c r="FQ158" s="18">
        <f>FQ157/FQ5</f>
        <v>0</v>
      </c>
      <c r="FR158" s="18">
        <f>FR157/FR5</f>
        <v>0</v>
      </c>
      <c r="FS158" s="18">
        <f>FS157/FS5</f>
        <v>0</v>
      </c>
      <c r="FT158" s="18">
        <f>FT157/FT5</f>
        <v>0</v>
      </c>
      <c r="FU158" s="18">
        <f>FU157/FU5</f>
        <v>0</v>
      </c>
      <c r="FV158" s="18">
        <f>FV157/FV5</f>
        <v>0</v>
      </c>
      <c r="FW158" s="18">
        <f>FW157/FW5</f>
        <v>0</v>
      </c>
      <c r="FX158" s="18">
        <f>FX157/FX5</f>
        <v>0</v>
      </c>
      <c r="FY158" s="18">
        <f>FY157/FY5</f>
        <v>0</v>
      </c>
      <c r="FZ158" s="18">
        <f>FZ157/FZ5</f>
        <v>0</v>
      </c>
      <c r="GA158" s="18">
        <f>GA157/GA5</f>
        <v>0</v>
      </c>
      <c r="GB158" s="18">
        <f>GB157/GB5</f>
        <v>0</v>
      </c>
      <c r="GC158" s="18">
        <f>GC157/GC5</f>
        <v>0</v>
      </c>
      <c r="GD158" s="18">
        <f>GD157/GD5</f>
        <v>0</v>
      </c>
      <c r="GE158" s="18">
        <f>GE157/GE5</f>
        <v>0</v>
      </c>
      <c r="GF158" s="18">
        <f>GF157/GF5</f>
        <v>0</v>
      </c>
      <c r="GG158" s="18">
        <f>GG157/GG5</f>
        <v>0</v>
      </c>
      <c r="GH158" s="18">
        <f>GH157/GH5</f>
        <v>0</v>
      </c>
      <c r="GI158" s="18">
        <f>GI157/GI5</f>
        <v>0</v>
      </c>
      <c r="GJ158" s="18">
        <f>GJ157/GJ5</f>
        <v>0</v>
      </c>
      <c r="GK158" s="18">
        <f>GK157/GK5</f>
        <v>0</v>
      </c>
      <c r="GL158" s="18">
        <f>GL157/GL5</f>
        <v>0</v>
      </c>
      <c r="GM158" s="18">
        <f>GM157/GM5</f>
        <v>0</v>
      </c>
      <c r="GN158" s="18">
        <f>GN157/GN5</f>
        <v>0</v>
      </c>
      <c r="GO158" s="18">
        <f>GO157/GO5</f>
        <v>0</v>
      </c>
      <c r="GP158" s="18">
        <f>GP157/GP5</f>
        <v>0</v>
      </c>
      <c r="GQ158" s="18">
        <f>GQ157/GQ5</f>
        <v>0</v>
      </c>
      <c r="GR158" s="18">
        <f>GR157/GR5</f>
        <v>0</v>
      </c>
      <c r="GS158" s="18">
        <f>GS157/GS5</f>
        <v>0</v>
      </c>
      <c r="GT158" s="18">
        <f>GT157/GT5</f>
        <v>-0.33333333333333331</v>
      </c>
      <c r="GU158" s="18">
        <f>GU157/GU5</f>
        <v>0</v>
      </c>
      <c r="GV158" s="18">
        <f>GV157/GV5</f>
        <v>0</v>
      </c>
      <c r="GW158" s="18">
        <f>GW157/GW5</f>
        <v>0</v>
      </c>
      <c r="GX158" s="18">
        <f>GX157/GX5</f>
        <v>0</v>
      </c>
      <c r="GY158" s="18">
        <f>GY157/GY5</f>
        <v>0</v>
      </c>
      <c r="GZ158" s="18">
        <f>GZ157/GZ5</f>
        <v>0</v>
      </c>
      <c r="HA158" s="18">
        <f>HA157/HA5</f>
        <v>0</v>
      </c>
      <c r="HB158" s="18">
        <f>HB157/HB5</f>
        <v>0</v>
      </c>
      <c r="HC158" s="18">
        <f>HC157/HC5</f>
        <v>0</v>
      </c>
      <c r="HD158" s="18">
        <f>HD157/HD5</f>
        <v>0</v>
      </c>
      <c r="HE158" s="18">
        <f>HE157/HE5</f>
        <v>0</v>
      </c>
      <c r="HF158" s="18">
        <f>HF157/HF5</f>
        <v>0</v>
      </c>
      <c r="HG158" s="18">
        <f>HG157/HG5</f>
        <v>0</v>
      </c>
      <c r="HH158" s="18">
        <f>HH157/HH5</f>
        <v>0</v>
      </c>
      <c r="HI158" s="18">
        <f>HI157/HI5</f>
        <v>0</v>
      </c>
      <c r="HJ158" s="18">
        <f>HJ157/HJ5</f>
        <v>0</v>
      </c>
      <c r="HK158" s="18">
        <f>HK157/HK5</f>
        <v>0</v>
      </c>
      <c r="HL158" s="18">
        <f>HL157/HL5</f>
        <v>0</v>
      </c>
      <c r="HM158" s="18">
        <f>HM157/HM5</f>
        <v>0</v>
      </c>
      <c r="HN158" s="18">
        <f>HN157/HN5</f>
        <v>0</v>
      </c>
      <c r="HO158" s="18">
        <f>HO157/HO5</f>
        <v>0</v>
      </c>
      <c r="HP158" s="18">
        <f>HP157/HP5</f>
        <v>0</v>
      </c>
      <c r="HQ158" s="18">
        <f>HQ157/HQ5</f>
        <v>0</v>
      </c>
      <c r="HR158" s="18">
        <f>HR157/HR5</f>
        <v>0</v>
      </c>
      <c r="HS158" s="18">
        <f>HS157/HS5</f>
        <v>0</v>
      </c>
      <c r="HT158" s="18">
        <f>HT157/HT5</f>
        <v>0</v>
      </c>
      <c r="HU158" s="18">
        <f>HU157/HU5</f>
        <v>0</v>
      </c>
      <c r="HV158" s="18">
        <f>HV157/HV5</f>
        <v>0</v>
      </c>
      <c r="HW158" s="18">
        <f>HW157/HW5</f>
        <v>0</v>
      </c>
      <c r="HX158" s="18">
        <f>HX157/HX5</f>
        <v>0</v>
      </c>
      <c r="HY158" s="18">
        <f>HY157/HY5</f>
        <v>0</v>
      </c>
      <c r="HZ158" s="18">
        <f>HZ157/HZ5</f>
        <v>0</v>
      </c>
      <c r="IA158" s="18">
        <f>IA157/IA5</f>
        <v>0</v>
      </c>
      <c r="IB158" s="18">
        <f>IB157/IB5</f>
        <v>0</v>
      </c>
      <c r="IC158" s="18">
        <f>IC157/IC5</f>
        <v>0</v>
      </c>
      <c r="ID158" s="18">
        <f>ID157/ID5</f>
        <v>0</v>
      </c>
      <c r="IE158" s="18">
        <f>IE157/IE5</f>
        <v>0</v>
      </c>
      <c r="IF158" s="18">
        <f>IF157/IF5</f>
        <v>0</v>
      </c>
      <c r="IG158" s="18">
        <f>IG157/IG5</f>
        <v>0</v>
      </c>
      <c r="IH158" s="18">
        <f>IH157/IH5</f>
        <v>0</v>
      </c>
      <c r="II158" s="18">
        <f>II157/II5</f>
        <v>0</v>
      </c>
      <c r="IJ158" s="18">
        <f>IJ157/IJ5</f>
        <v>0</v>
      </c>
      <c r="IK158" s="18">
        <f>IK157/IK5</f>
        <v>0</v>
      </c>
      <c r="IL158" s="18">
        <f>IL157/IL5</f>
        <v>0</v>
      </c>
      <c r="IM158" s="18">
        <f>IM157/IM5</f>
        <v>0</v>
      </c>
      <c r="IN158" s="18">
        <f>IN157/IN5</f>
        <v>0</v>
      </c>
      <c r="IO158" s="18">
        <f>IO157/IO5</f>
        <v>0</v>
      </c>
      <c r="IP158" s="18">
        <f>IP157/IP5</f>
        <v>0</v>
      </c>
      <c r="IQ158" s="18">
        <f>IQ157/IQ5</f>
        <v>0</v>
      </c>
      <c r="IR158" s="18">
        <f>IR157/IR5</f>
        <v>0</v>
      </c>
      <c r="IS158" s="18">
        <f>IS157/IS5</f>
        <v>0</v>
      </c>
      <c r="IT158" s="18">
        <f>IT157/IT5</f>
        <v>0</v>
      </c>
      <c r="IU158" s="18">
        <f>IU157/IU5</f>
        <v>0</v>
      </c>
      <c r="IV158" s="18">
        <f>IV157/IV5</f>
        <v>0</v>
      </c>
      <c r="IW158" s="18">
        <f>IW157/IW5</f>
        <v>0</v>
      </c>
    </row>
    <row r="159" spans="1:257" x14ac:dyDescent="0.2">
      <c r="D159"/>
    </row>
    <row r="160" spans="1:257" x14ac:dyDescent="0.2">
      <c r="D160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</sheetData>
  <autoFilter ref="A5:IW5" xr:uid="{00000000-0001-0000-0100-000000000000}">
    <sortState xmlns:xlrd2="http://schemas.microsoft.com/office/spreadsheetml/2017/richdata2" ref="A6:IW139">
      <sortCondition ref="C5"/>
    </sortState>
  </autoFilter>
  <conditionalFormatting sqref="F158:Y1048576 G5:Y5 F154:Y155 H158:GT158 F6:Y141 E145:GT151 E152:IW153">
    <cfRule type="colorScale" priority="5493">
      <colorScale>
        <cfvo type="min"/>
        <cfvo type="max"/>
        <color rgb="FFFFEF9C"/>
        <color rgb="FF63BE7B"/>
      </colorScale>
    </cfRule>
  </conditionalFormatting>
  <conditionalFormatting sqref="GT80:GT85">
    <cfRule type="colorScale" priority="5489">
      <colorScale>
        <cfvo type="min"/>
        <cfvo type="max"/>
        <color rgb="FFFFEF9C"/>
        <color rgb="FF63BE7B"/>
      </colorScale>
    </cfRule>
  </conditionalFormatting>
  <conditionalFormatting sqref="Z5:GT5">
    <cfRule type="colorScale" priority="5501">
      <colorScale>
        <cfvo type="min"/>
        <cfvo type="max"/>
        <color rgb="FFFFEF9C"/>
        <color rgb="FF63BE7B"/>
      </colorScale>
    </cfRule>
  </conditionalFormatting>
  <conditionalFormatting sqref="Z80:GT85">
    <cfRule type="colorScale" priority="5503">
      <colorScale>
        <cfvo type="min"/>
        <cfvo type="max"/>
        <color rgb="FFFFEF9C"/>
        <color rgb="FF63BE7B"/>
      </colorScale>
    </cfRule>
  </conditionalFormatting>
  <conditionalFormatting sqref="G5:Y5">
    <cfRule type="colorScale" priority="5488">
      <colorScale>
        <cfvo type="min"/>
        <cfvo type="max"/>
        <color rgb="FFFFEF9C"/>
        <color rgb="FF63BE7B"/>
      </colorScale>
    </cfRule>
  </conditionalFormatting>
  <conditionalFormatting sqref="G157:GT157">
    <cfRule type="colorScale" priority="5486">
      <colorScale>
        <cfvo type="min"/>
        <cfvo type="max"/>
        <color rgb="FFFFEF9C"/>
        <color rgb="FFFF7128"/>
      </colorScale>
    </cfRule>
  </conditionalFormatting>
  <conditionalFormatting sqref="G158:GT158">
    <cfRule type="colorScale" priority="5485">
      <colorScale>
        <cfvo type="min"/>
        <cfvo type="max"/>
        <color rgb="FFFFEF9C"/>
        <color rgb="FFFF7128"/>
      </colorScale>
    </cfRule>
  </conditionalFormatting>
  <conditionalFormatting sqref="E6:E141">
    <cfRule type="colorScale" priority="5567">
      <colorScale>
        <cfvo type="min"/>
        <cfvo type="max"/>
        <color rgb="FFFFEF9C"/>
        <color rgb="FF63BE7B"/>
      </colorScale>
    </cfRule>
  </conditionalFormatting>
  <conditionalFormatting sqref="Z86:GT141 Z6:GT79">
    <cfRule type="colorScale" priority="5583">
      <colorScale>
        <cfvo type="min"/>
        <cfvo type="max"/>
        <color rgb="FFFFEF9C"/>
        <color rgb="FF63BE7B"/>
      </colorScale>
    </cfRule>
  </conditionalFormatting>
  <conditionalFormatting sqref="G154:IW155">
    <cfRule type="colorScale" priority="5484">
      <colorScale>
        <cfvo type="min"/>
        <cfvo type="max"/>
        <color rgb="FFFFEF9C"/>
        <color rgb="FF63BE7B"/>
      </colorScale>
    </cfRule>
  </conditionalFormatting>
  <conditionalFormatting sqref="GU145:GU151 GU158">
    <cfRule type="colorScale" priority="5483">
      <colorScale>
        <cfvo type="min"/>
        <cfvo type="max"/>
        <color rgb="FFFFEF9C"/>
        <color rgb="FF63BE7B"/>
      </colorScale>
    </cfRule>
  </conditionalFormatting>
  <conditionalFormatting sqref="GU80:GU85">
    <cfRule type="colorScale" priority="5482">
      <colorScale>
        <cfvo type="min"/>
        <cfvo type="max"/>
        <color rgb="FFFFEF9C"/>
        <color rgb="FF63BE7B"/>
      </colorScale>
    </cfRule>
  </conditionalFormatting>
  <conditionalFormatting sqref="GU5">
    <cfRule type="colorScale" priority="5481">
      <colorScale>
        <cfvo type="min"/>
        <cfvo type="max"/>
        <color rgb="FFFFEF9C"/>
        <color rgb="FF63BE7B"/>
      </colorScale>
    </cfRule>
  </conditionalFormatting>
  <conditionalFormatting sqref="GU157">
    <cfRule type="colorScale" priority="5479">
      <colorScale>
        <cfvo type="min"/>
        <cfvo type="max"/>
        <color rgb="FFFFEF9C"/>
        <color rgb="FFFF7128"/>
      </colorScale>
    </cfRule>
  </conditionalFormatting>
  <conditionalFormatting sqref="GU158">
    <cfRule type="colorScale" priority="5478">
      <colorScale>
        <cfvo type="min"/>
        <cfvo type="max"/>
        <color rgb="FFFFEF9C"/>
        <color rgb="FFFF7128"/>
      </colorScale>
    </cfRule>
  </conditionalFormatting>
  <conditionalFormatting sqref="GU86:GU141 GU6:GU79">
    <cfRule type="colorScale" priority="5477">
      <colorScale>
        <cfvo type="min"/>
        <cfvo type="max"/>
        <color rgb="FFFFEF9C"/>
        <color rgb="FF63BE7B"/>
      </colorScale>
    </cfRule>
  </conditionalFormatting>
  <conditionalFormatting sqref="GV145:GV151 GV158">
    <cfRule type="colorScale" priority="5476">
      <colorScale>
        <cfvo type="min"/>
        <cfvo type="max"/>
        <color rgb="FFFFEF9C"/>
        <color rgb="FF63BE7B"/>
      </colorScale>
    </cfRule>
  </conditionalFormatting>
  <conditionalFormatting sqref="GV80:GV85">
    <cfRule type="colorScale" priority="5475">
      <colorScale>
        <cfvo type="min"/>
        <cfvo type="max"/>
        <color rgb="FFFFEF9C"/>
        <color rgb="FF63BE7B"/>
      </colorScale>
    </cfRule>
  </conditionalFormatting>
  <conditionalFormatting sqref="GV5">
    <cfRule type="colorScale" priority="5474">
      <colorScale>
        <cfvo type="min"/>
        <cfvo type="max"/>
        <color rgb="FFFFEF9C"/>
        <color rgb="FF63BE7B"/>
      </colorScale>
    </cfRule>
  </conditionalFormatting>
  <conditionalFormatting sqref="GV157">
    <cfRule type="colorScale" priority="5472">
      <colorScale>
        <cfvo type="min"/>
        <cfvo type="max"/>
        <color rgb="FFFFEF9C"/>
        <color rgb="FFFF7128"/>
      </colorScale>
    </cfRule>
  </conditionalFormatting>
  <conditionalFormatting sqref="GV158">
    <cfRule type="colorScale" priority="5471">
      <colorScale>
        <cfvo type="min"/>
        <cfvo type="max"/>
        <color rgb="FFFFEF9C"/>
        <color rgb="FFFF7128"/>
      </colorScale>
    </cfRule>
  </conditionalFormatting>
  <conditionalFormatting sqref="GV86:GV141 GV6:GV79">
    <cfRule type="colorScale" priority="5470">
      <colorScale>
        <cfvo type="min"/>
        <cfvo type="max"/>
        <color rgb="FFFFEF9C"/>
        <color rgb="FF63BE7B"/>
      </colorScale>
    </cfRule>
  </conditionalFormatting>
  <conditionalFormatting sqref="GW145:GW151 GW158">
    <cfRule type="colorScale" priority="5469">
      <colorScale>
        <cfvo type="min"/>
        <cfvo type="max"/>
        <color rgb="FFFFEF9C"/>
        <color rgb="FF63BE7B"/>
      </colorScale>
    </cfRule>
  </conditionalFormatting>
  <conditionalFormatting sqref="GW80:GW85">
    <cfRule type="colorScale" priority="5468">
      <colorScale>
        <cfvo type="min"/>
        <cfvo type="max"/>
        <color rgb="FFFFEF9C"/>
        <color rgb="FF63BE7B"/>
      </colorScale>
    </cfRule>
  </conditionalFormatting>
  <conditionalFormatting sqref="GW5">
    <cfRule type="colorScale" priority="5467">
      <colorScale>
        <cfvo type="min"/>
        <cfvo type="max"/>
        <color rgb="FFFFEF9C"/>
        <color rgb="FF63BE7B"/>
      </colorScale>
    </cfRule>
  </conditionalFormatting>
  <conditionalFormatting sqref="GW157">
    <cfRule type="colorScale" priority="5465">
      <colorScale>
        <cfvo type="min"/>
        <cfvo type="max"/>
        <color rgb="FFFFEF9C"/>
        <color rgb="FFFF7128"/>
      </colorScale>
    </cfRule>
  </conditionalFormatting>
  <conditionalFormatting sqref="GW158">
    <cfRule type="colorScale" priority="5464">
      <colorScale>
        <cfvo type="min"/>
        <cfvo type="max"/>
        <color rgb="FFFFEF9C"/>
        <color rgb="FFFF7128"/>
      </colorScale>
    </cfRule>
  </conditionalFormatting>
  <conditionalFormatting sqref="GW86:GW141 GW6:GW79">
    <cfRule type="colorScale" priority="5463">
      <colorScale>
        <cfvo type="min"/>
        <cfvo type="max"/>
        <color rgb="FFFFEF9C"/>
        <color rgb="FF63BE7B"/>
      </colorScale>
    </cfRule>
  </conditionalFormatting>
  <conditionalFormatting sqref="GV71">
    <cfRule type="colorScale" priority="5461">
      <colorScale>
        <cfvo type="min"/>
        <cfvo type="max"/>
        <color rgb="FFFFEF9C"/>
        <color rgb="FF63BE7B"/>
      </colorScale>
    </cfRule>
  </conditionalFormatting>
  <conditionalFormatting sqref="GV76">
    <cfRule type="colorScale" priority="5460">
      <colorScale>
        <cfvo type="min"/>
        <cfvo type="max"/>
        <color rgb="FFFFEF9C"/>
        <color rgb="FF63BE7B"/>
      </colorScale>
    </cfRule>
  </conditionalFormatting>
  <conditionalFormatting sqref="GU158:GW158 GU145:GW151">
    <cfRule type="colorScale" priority="5459">
      <colorScale>
        <cfvo type="min"/>
        <cfvo type="max"/>
        <color rgb="FFFFEF9C"/>
        <color rgb="FF63BE7B"/>
      </colorScale>
    </cfRule>
  </conditionalFormatting>
  <conditionalFormatting sqref="GU5:GW5">
    <cfRule type="colorScale" priority="5458">
      <colorScale>
        <cfvo type="min"/>
        <cfvo type="max"/>
        <color rgb="FFFFEF9C"/>
        <color rgb="FF63BE7B"/>
      </colorScale>
    </cfRule>
  </conditionalFormatting>
  <conditionalFormatting sqref="GU80:GW85">
    <cfRule type="colorScale" priority="5457">
      <colorScale>
        <cfvo type="min"/>
        <cfvo type="max"/>
        <color rgb="FFFFEF9C"/>
        <color rgb="FF63BE7B"/>
      </colorScale>
    </cfRule>
  </conditionalFormatting>
  <conditionalFormatting sqref="GU157:GW157">
    <cfRule type="colorScale" priority="5456">
      <colorScale>
        <cfvo type="min"/>
        <cfvo type="max"/>
        <color rgb="FFFFEF9C"/>
        <color rgb="FFFF7128"/>
      </colorScale>
    </cfRule>
  </conditionalFormatting>
  <conditionalFormatting sqref="GU158:GW158">
    <cfRule type="colorScale" priority="5455">
      <colorScale>
        <cfvo type="min"/>
        <cfvo type="max"/>
        <color rgb="FFFFEF9C"/>
        <color rgb="FFFF7128"/>
      </colorScale>
    </cfRule>
  </conditionalFormatting>
  <conditionalFormatting sqref="GU86:GW141 GU6:GW79">
    <cfRule type="colorScale" priority="5454">
      <colorScale>
        <cfvo type="min"/>
        <cfvo type="max"/>
        <color rgb="FFFFEF9C"/>
        <color rgb="FF63BE7B"/>
      </colorScale>
    </cfRule>
  </conditionalFormatting>
  <conditionalFormatting sqref="GU75">
    <cfRule type="colorScale" priority="5452">
      <colorScale>
        <cfvo type="min"/>
        <cfvo type="max"/>
        <color rgb="FFFFEF9C"/>
        <color rgb="FF63BE7B"/>
      </colorScale>
    </cfRule>
  </conditionalFormatting>
  <conditionalFormatting sqref="GU72">
    <cfRule type="colorScale" priority="5450">
      <colorScale>
        <cfvo type="min"/>
        <cfvo type="max"/>
        <color rgb="FFFFEF9C"/>
        <color rgb="FF63BE7B"/>
      </colorScale>
    </cfRule>
  </conditionalFormatting>
  <conditionalFormatting sqref="GU73">
    <cfRule type="colorScale" priority="5448">
      <colorScale>
        <cfvo type="min"/>
        <cfvo type="max"/>
        <color rgb="FFFFEF9C"/>
        <color rgb="FF63BE7B"/>
      </colorScale>
    </cfRule>
  </conditionalFormatting>
  <conditionalFormatting sqref="GU84:GU85">
    <cfRule type="colorScale" priority="5446">
      <colorScale>
        <cfvo type="min"/>
        <cfvo type="max"/>
        <color rgb="FFFFEF9C"/>
        <color rgb="FF63BE7B"/>
      </colorScale>
    </cfRule>
  </conditionalFormatting>
  <conditionalFormatting sqref="GW13">
    <cfRule type="colorScale" priority="5441">
      <colorScale>
        <cfvo type="min"/>
        <cfvo type="max"/>
        <color rgb="FFFFEF9C"/>
        <color rgb="FF63BE7B"/>
      </colorScale>
    </cfRule>
  </conditionalFormatting>
  <conditionalFormatting sqref="GW75">
    <cfRule type="colorScale" priority="5440">
      <colorScale>
        <cfvo type="min"/>
        <cfvo type="max"/>
        <color rgb="FFFFEF9C"/>
        <color rgb="FF63BE7B"/>
      </colorScale>
    </cfRule>
  </conditionalFormatting>
  <conditionalFormatting sqref="GW76">
    <cfRule type="colorScale" priority="5439">
      <colorScale>
        <cfvo type="min"/>
        <cfvo type="max"/>
        <color rgb="FFFFEF9C"/>
        <color rgb="FF63BE7B"/>
      </colorScale>
    </cfRule>
  </conditionalFormatting>
  <conditionalFormatting sqref="GW79">
    <cfRule type="colorScale" priority="5438">
      <colorScale>
        <cfvo type="min"/>
        <cfvo type="max"/>
        <color rgb="FFFFEF9C"/>
        <color rgb="FF63BE7B"/>
      </colorScale>
    </cfRule>
  </conditionalFormatting>
  <conditionalFormatting sqref="G5:GW139">
    <cfRule type="colorScale" priority="5437">
      <colorScale>
        <cfvo type="min"/>
        <cfvo type="max"/>
        <color rgb="FFFFEF9C"/>
        <color rgb="FF63BE7B"/>
      </colorScale>
    </cfRule>
  </conditionalFormatting>
  <conditionalFormatting sqref="GX145:GX151 GX158">
    <cfRule type="colorScale" priority="5436">
      <colorScale>
        <cfvo type="min"/>
        <cfvo type="max"/>
        <color rgb="FFFFEF9C"/>
        <color rgb="FF63BE7B"/>
      </colorScale>
    </cfRule>
  </conditionalFormatting>
  <conditionalFormatting sqref="GX80:GX85">
    <cfRule type="colorScale" priority="5435">
      <colorScale>
        <cfvo type="min"/>
        <cfvo type="max"/>
        <color rgb="FFFFEF9C"/>
        <color rgb="FF63BE7B"/>
      </colorScale>
    </cfRule>
  </conditionalFormatting>
  <conditionalFormatting sqref="GX5">
    <cfRule type="colorScale" priority="5434">
      <colorScale>
        <cfvo type="min"/>
        <cfvo type="max"/>
        <color rgb="FFFFEF9C"/>
        <color rgb="FF63BE7B"/>
      </colorScale>
    </cfRule>
  </conditionalFormatting>
  <conditionalFormatting sqref="GX157">
    <cfRule type="colorScale" priority="5433">
      <colorScale>
        <cfvo type="min"/>
        <cfvo type="max"/>
        <color rgb="FFFFEF9C"/>
        <color rgb="FFFF7128"/>
      </colorScale>
    </cfRule>
  </conditionalFormatting>
  <conditionalFormatting sqref="GX158">
    <cfRule type="colorScale" priority="5432">
      <colorScale>
        <cfvo type="min"/>
        <cfvo type="max"/>
        <color rgb="FFFFEF9C"/>
        <color rgb="FFFF7128"/>
      </colorScale>
    </cfRule>
  </conditionalFormatting>
  <conditionalFormatting sqref="GX86:GX141 GX6:GX79">
    <cfRule type="colorScale" priority="5431">
      <colorScale>
        <cfvo type="min"/>
        <cfvo type="max"/>
        <color rgb="FFFFEF9C"/>
        <color rgb="FF63BE7B"/>
      </colorScale>
    </cfRule>
  </conditionalFormatting>
  <conditionalFormatting sqref="GX145:GX151">
    <cfRule type="colorScale" priority="5430">
      <colorScale>
        <cfvo type="min"/>
        <cfvo type="max"/>
        <color rgb="FFFFEF9C"/>
        <color rgb="FF63BE7B"/>
      </colorScale>
    </cfRule>
  </conditionalFormatting>
  <conditionalFormatting sqref="GX86:GX141">
    <cfRule type="colorScale" priority="5425">
      <colorScale>
        <cfvo type="min"/>
        <cfvo type="max"/>
        <color rgb="FFFFEF9C"/>
        <color rgb="FF63BE7B"/>
      </colorScale>
    </cfRule>
  </conditionalFormatting>
  <conditionalFormatting sqref="GX13">
    <cfRule type="colorScale" priority="5423">
      <colorScale>
        <cfvo type="min"/>
        <cfvo type="max"/>
        <color rgb="FFFFEF9C"/>
        <color rgb="FF63BE7B"/>
      </colorScale>
    </cfRule>
  </conditionalFormatting>
  <conditionalFormatting sqref="GX75">
    <cfRule type="colorScale" priority="5422">
      <colorScale>
        <cfvo type="min"/>
        <cfvo type="max"/>
        <color rgb="FFFFEF9C"/>
        <color rgb="FF63BE7B"/>
      </colorScale>
    </cfRule>
  </conditionalFormatting>
  <conditionalFormatting sqref="GX76">
    <cfRule type="colorScale" priority="5421">
      <colorScale>
        <cfvo type="min"/>
        <cfvo type="max"/>
        <color rgb="FFFFEF9C"/>
        <color rgb="FF63BE7B"/>
      </colorScale>
    </cfRule>
  </conditionalFormatting>
  <conditionalFormatting sqref="GX79">
    <cfRule type="colorScale" priority="5420">
      <colorScale>
        <cfvo type="min"/>
        <cfvo type="max"/>
        <color rgb="FFFFEF9C"/>
        <color rgb="FF63BE7B"/>
      </colorScale>
    </cfRule>
  </conditionalFormatting>
  <conditionalFormatting sqref="GX5:GX139">
    <cfRule type="colorScale" priority="5419">
      <colorScale>
        <cfvo type="min"/>
        <cfvo type="max"/>
        <color rgb="FFFFEF9C"/>
        <color rgb="FF63BE7B"/>
      </colorScale>
    </cfRule>
  </conditionalFormatting>
  <conditionalFormatting sqref="GX78">
    <cfRule type="colorScale" priority="5410">
      <colorScale>
        <cfvo type="min"/>
        <cfvo type="max"/>
        <color rgb="FFFFEF9C"/>
        <color rgb="FF63BE7B"/>
      </colorScale>
    </cfRule>
  </conditionalFormatting>
  <conditionalFormatting sqref="GX61">
    <cfRule type="colorScale" priority="5398">
      <colorScale>
        <cfvo type="min"/>
        <cfvo type="max"/>
        <color rgb="FFFFEF9C"/>
        <color rgb="FF63BE7B"/>
      </colorScale>
    </cfRule>
  </conditionalFormatting>
  <conditionalFormatting sqref="GY145:GY151 GY158">
    <cfRule type="colorScale" priority="5394">
      <colorScale>
        <cfvo type="min"/>
        <cfvo type="max"/>
        <color rgb="FFFFEF9C"/>
        <color rgb="FF63BE7B"/>
      </colorScale>
    </cfRule>
  </conditionalFormatting>
  <conditionalFormatting sqref="GY80:GY85">
    <cfRule type="colorScale" priority="5393">
      <colorScale>
        <cfvo type="min"/>
        <cfvo type="max"/>
        <color rgb="FFFFEF9C"/>
        <color rgb="FF63BE7B"/>
      </colorScale>
    </cfRule>
  </conditionalFormatting>
  <conditionalFormatting sqref="GY5">
    <cfRule type="colorScale" priority="5392">
      <colorScale>
        <cfvo type="min"/>
        <cfvo type="max"/>
        <color rgb="FFFFEF9C"/>
        <color rgb="FF63BE7B"/>
      </colorScale>
    </cfRule>
  </conditionalFormatting>
  <conditionalFormatting sqref="GY157">
    <cfRule type="colorScale" priority="5391">
      <colorScale>
        <cfvo type="min"/>
        <cfvo type="max"/>
        <color rgb="FFFFEF9C"/>
        <color rgb="FFFF7128"/>
      </colorScale>
    </cfRule>
  </conditionalFormatting>
  <conditionalFormatting sqref="GY158">
    <cfRule type="colorScale" priority="5390">
      <colorScale>
        <cfvo type="min"/>
        <cfvo type="max"/>
        <color rgb="FFFFEF9C"/>
        <color rgb="FFFF7128"/>
      </colorScale>
    </cfRule>
  </conditionalFormatting>
  <conditionalFormatting sqref="GY86:GY141 GY6:GY79">
    <cfRule type="colorScale" priority="5389">
      <colorScale>
        <cfvo type="min"/>
        <cfvo type="max"/>
        <color rgb="FFFFEF9C"/>
        <color rgb="FF63BE7B"/>
      </colorScale>
    </cfRule>
  </conditionalFormatting>
  <conditionalFormatting sqref="GY145:GY151">
    <cfRule type="colorScale" priority="5388">
      <colorScale>
        <cfvo type="min"/>
        <cfvo type="max"/>
        <color rgb="FFFFEF9C"/>
        <color rgb="FF63BE7B"/>
      </colorScale>
    </cfRule>
  </conditionalFormatting>
  <conditionalFormatting sqref="GY86:GY141">
    <cfRule type="colorScale" priority="5383">
      <colorScale>
        <cfvo type="min"/>
        <cfvo type="max"/>
        <color rgb="FFFFEF9C"/>
        <color rgb="FF63BE7B"/>
      </colorScale>
    </cfRule>
  </conditionalFormatting>
  <conditionalFormatting sqref="GY13">
    <cfRule type="colorScale" priority="5381">
      <colorScale>
        <cfvo type="min"/>
        <cfvo type="max"/>
        <color rgb="FFFFEF9C"/>
        <color rgb="FF63BE7B"/>
      </colorScale>
    </cfRule>
  </conditionalFormatting>
  <conditionalFormatting sqref="GY75">
    <cfRule type="colorScale" priority="5380">
      <colorScale>
        <cfvo type="min"/>
        <cfvo type="max"/>
        <color rgb="FFFFEF9C"/>
        <color rgb="FF63BE7B"/>
      </colorScale>
    </cfRule>
  </conditionalFormatting>
  <conditionalFormatting sqref="GY76">
    <cfRule type="colorScale" priority="5379">
      <colorScale>
        <cfvo type="min"/>
        <cfvo type="max"/>
        <color rgb="FFFFEF9C"/>
        <color rgb="FF63BE7B"/>
      </colorScale>
    </cfRule>
  </conditionalFormatting>
  <conditionalFormatting sqref="GY79">
    <cfRule type="colorScale" priority="5378">
      <colorScale>
        <cfvo type="min"/>
        <cfvo type="max"/>
        <color rgb="FFFFEF9C"/>
        <color rgb="FF63BE7B"/>
      </colorScale>
    </cfRule>
  </conditionalFormatting>
  <conditionalFormatting sqref="GY5:GY139">
    <cfRule type="colorScale" priority="5377">
      <colorScale>
        <cfvo type="min"/>
        <cfvo type="max"/>
        <color rgb="FFFFEF9C"/>
        <color rgb="FF63BE7B"/>
      </colorScale>
    </cfRule>
  </conditionalFormatting>
  <conditionalFormatting sqref="GY78">
    <cfRule type="colorScale" priority="5368">
      <colorScale>
        <cfvo type="min"/>
        <cfvo type="max"/>
        <color rgb="FFFFEF9C"/>
        <color rgb="FF63BE7B"/>
      </colorScale>
    </cfRule>
  </conditionalFormatting>
  <conditionalFormatting sqref="GY61">
    <cfRule type="colorScale" priority="5356">
      <colorScale>
        <cfvo type="min"/>
        <cfvo type="max"/>
        <color rgb="FFFFEF9C"/>
        <color rgb="FF63BE7B"/>
      </colorScale>
    </cfRule>
  </conditionalFormatting>
  <conditionalFormatting sqref="GZ158:HU158 GZ145:HU151">
    <cfRule type="colorScale" priority="5352">
      <colorScale>
        <cfvo type="min"/>
        <cfvo type="max"/>
        <color rgb="FFFFEF9C"/>
        <color rgb="FF63BE7B"/>
      </colorScale>
    </cfRule>
  </conditionalFormatting>
  <conditionalFormatting sqref="GZ80:HH85">
    <cfRule type="colorScale" priority="5351">
      <colorScale>
        <cfvo type="min"/>
        <cfvo type="max"/>
        <color rgb="FFFFEF9C"/>
        <color rgb="FF63BE7B"/>
      </colorScale>
    </cfRule>
  </conditionalFormatting>
  <conditionalFormatting sqref="GZ5:HU5">
    <cfRule type="colorScale" priority="5350">
      <colorScale>
        <cfvo type="min"/>
        <cfvo type="max"/>
        <color rgb="FFFFEF9C"/>
        <color rgb="FF63BE7B"/>
      </colorScale>
    </cfRule>
  </conditionalFormatting>
  <conditionalFormatting sqref="GZ157:HU157">
    <cfRule type="colorScale" priority="5349">
      <colorScale>
        <cfvo type="min"/>
        <cfvo type="max"/>
        <color rgb="FFFFEF9C"/>
        <color rgb="FFFF7128"/>
      </colorScale>
    </cfRule>
  </conditionalFormatting>
  <conditionalFormatting sqref="GZ158:HU158">
    <cfRule type="colorScale" priority="5348">
      <colorScale>
        <cfvo type="min"/>
        <cfvo type="max"/>
        <color rgb="FFFFEF9C"/>
        <color rgb="FFFF7128"/>
      </colorScale>
    </cfRule>
  </conditionalFormatting>
  <conditionalFormatting sqref="GZ86:HH141 GZ6:HH79">
    <cfRule type="colorScale" priority="5347">
      <colorScale>
        <cfvo type="min"/>
        <cfvo type="max"/>
        <color rgb="FFFFEF9C"/>
        <color rgb="FF63BE7B"/>
      </colorScale>
    </cfRule>
  </conditionalFormatting>
  <conditionalFormatting sqref="GZ145:HU151">
    <cfRule type="colorScale" priority="5346">
      <colorScale>
        <cfvo type="min"/>
        <cfvo type="max"/>
        <color rgb="FFFFEF9C"/>
        <color rgb="FF63BE7B"/>
      </colorScale>
    </cfRule>
  </conditionalFormatting>
  <conditionalFormatting sqref="GZ86:HH141">
    <cfRule type="colorScale" priority="5341">
      <colorScale>
        <cfvo type="min"/>
        <cfvo type="max"/>
        <color rgb="FFFFEF9C"/>
        <color rgb="FF63BE7B"/>
      </colorScale>
    </cfRule>
  </conditionalFormatting>
  <conditionalFormatting sqref="GZ13:HH13">
    <cfRule type="colorScale" priority="5339">
      <colorScale>
        <cfvo type="min"/>
        <cfvo type="max"/>
        <color rgb="FFFFEF9C"/>
        <color rgb="FF63BE7B"/>
      </colorScale>
    </cfRule>
  </conditionalFormatting>
  <conditionalFormatting sqref="GZ75:HH75">
    <cfRule type="colorScale" priority="5338">
      <colorScale>
        <cfvo type="min"/>
        <cfvo type="max"/>
        <color rgb="FFFFEF9C"/>
        <color rgb="FF63BE7B"/>
      </colorScale>
    </cfRule>
  </conditionalFormatting>
  <conditionalFormatting sqref="GZ76:HH76">
    <cfRule type="colorScale" priority="5337">
      <colorScale>
        <cfvo type="min"/>
        <cfvo type="max"/>
        <color rgb="FFFFEF9C"/>
        <color rgb="FF63BE7B"/>
      </colorScale>
    </cfRule>
  </conditionalFormatting>
  <conditionalFormatting sqref="GZ79:HH79">
    <cfRule type="colorScale" priority="5336">
      <colorScale>
        <cfvo type="min"/>
        <cfvo type="max"/>
        <color rgb="FFFFEF9C"/>
        <color rgb="FF63BE7B"/>
      </colorScale>
    </cfRule>
  </conditionalFormatting>
  <conditionalFormatting sqref="GZ5:HH139 HI5:HU5">
    <cfRule type="colorScale" priority="5335">
      <colorScale>
        <cfvo type="min"/>
        <cfvo type="max"/>
        <color rgb="FFFFEF9C"/>
        <color rgb="FF63BE7B"/>
      </colorScale>
    </cfRule>
  </conditionalFormatting>
  <conditionalFormatting sqref="GZ78:HH78">
    <cfRule type="colorScale" priority="5326">
      <colorScale>
        <cfvo type="min"/>
        <cfvo type="max"/>
        <color rgb="FFFFEF9C"/>
        <color rgb="FF63BE7B"/>
      </colorScale>
    </cfRule>
  </conditionalFormatting>
  <conditionalFormatting sqref="GZ61:HH61">
    <cfRule type="colorScale" priority="5314">
      <colorScale>
        <cfvo type="min"/>
        <cfvo type="max"/>
        <color rgb="FFFFEF9C"/>
        <color rgb="FF63BE7B"/>
      </colorScale>
    </cfRule>
  </conditionalFormatting>
  <conditionalFormatting sqref="GZ75">
    <cfRule type="colorScale" priority="5298">
      <colorScale>
        <cfvo type="min"/>
        <cfvo type="max"/>
        <color rgb="FFFFEF9C"/>
        <color rgb="FF63BE7B"/>
      </colorScale>
    </cfRule>
  </conditionalFormatting>
  <conditionalFormatting sqref="GZ84">
    <cfRule type="colorScale" priority="5294">
      <colorScale>
        <cfvo type="min"/>
        <cfvo type="max"/>
        <color rgb="FFFFEF9C"/>
        <color rgb="FF63BE7B"/>
      </colorScale>
    </cfRule>
  </conditionalFormatting>
  <conditionalFormatting sqref="GZ85">
    <cfRule type="colorScale" priority="5286">
      <colorScale>
        <cfvo type="min"/>
        <cfvo type="max"/>
        <color rgb="FFFFEF9C"/>
        <color rgb="FF63BE7B"/>
      </colorScale>
    </cfRule>
  </conditionalFormatting>
  <conditionalFormatting sqref="HA73">
    <cfRule type="colorScale" priority="5278">
      <colorScale>
        <cfvo type="min"/>
        <cfvo type="max"/>
        <color rgb="FFFFEF9C"/>
        <color rgb="FF63BE7B"/>
      </colorScale>
    </cfRule>
  </conditionalFormatting>
  <conditionalFormatting sqref="HA76">
    <cfRule type="colorScale" priority="5268">
      <colorScale>
        <cfvo type="min"/>
        <cfvo type="max"/>
        <color rgb="FFFFEF9C"/>
        <color rgb="FF63BE7B"/>
      </colorScale>
    </cfRule>
  </conditionalFormatting>
  <conditionalFormatting sqref="HA54">
    <cfRule type="colorScale" priority="5250">
      <colorScale>
        <cfvo type="min"/>
        <cfvo type="max"/>
        <color rgb="FFFFEF9C"/>
        <color rgb="FF63BE7B"/>
      </colorScale>
    </cfRule>
  </conditionalFormatting>
  <conditionalFormatting sqref="HB71:HG71">
    <cfRule type="colorScale" priority="5238">
      <colorScale>
        <cfvo type="min"/>
        <cfvo type="max"/>
        <color rgb="FFFFEF9C"/>
        <color rgb="FF63BE7B"/>
      </colorScale>
    </cfRule>
  </conditionalFormatting>
  <conditionalFormatting sqref="HB73:HG73">
    <cfRule type="colorScale" priority="5237">
      <colorScale>
        <cfvo type="min"/>
        <cfvo type="max"/>
        <color rgb="FFFFEF9C"/>
        <color rgb="FF63BE7B"/>
      </colorScale>
    </cfRule>
  </conditionalFormatting>
  <conditionalFormatting sqref="HB75:HG75">
    <cfRule type="colorScale" priority="5236">
      <colorScale>
        <cfvo type="min"/>
        <cfvo type="max"/>
        <color rgb="FFFFEF9C"/>
        <color rgb="FF63BE7B"/>
      </colorScale>
    </cfRule>
  </conditionalFormatting>
  <conditionalFormatting sqref="HB54:HG54">
    <cfRule type="colorScale" priority="5235">
      <colorScale>
        <cfvo type="min"/>
        <cfvo type="max"/>
        <color rgb="FFFFEF9C"/>
        <color rgb="FF63BE7B"/>
      </colorScale>
    </cfRule>
  </conditionalFormatting>
  <conditionalFormatting sqref="HH76">
    <cfRule type="colorScale" priority="5234">
      <colorScale>
        <cfvo type="min"/>
        <cfvo type="max"/>
        <color rgb="FFFFEF9C"/>
        <color rgb="FF63BE7B"/>
      </colorScale>
    </cfRule>
  </conditionalFormatting>
  <conditionalFormatting sqref="HC76:HG76">
    <cfRule type="colorScale" priority="5233">
      <colorScale>
        <cfvo type="min"/>
        <cfvo type="max"/>
        <color rgb="FFFFEF9C"/>
        <color rgb="FF63BE7B"/>
      </colorScale>
    </cfRule>
  </conditionalFormatting>
  <conditionalFormatting sqref="HC75:HG75">
    <cfRule type="colorScale" priority="5232">
      <colorScale>
        <cfvo type="min"/>
        <cfvo type="max"/>
        <color rgb="FFFFEF9C"/>
        <color rgb="FF63BE7B"/>
      </colorScale>
    </cfRule>
  </conditionalFormatting>
  <conditionalFormatting sqref="HC72:HG72">
    <cfRule type="colorScale" priority="5230">
      <colorScale>
        <cfvo type="min"/>
        <cfvo type="max"/>
        <color rgb="FFFFEF9C"/>
        <color rgb="FF63BE7B"/>
      </colorScale>
    </cfRule>
  </conditionalFormatting>
  <conditionalFormatting sqref="HC85:HG85">
    <cfRule type="colorScale" priority="5228">
      <colorScale>
        <cfvo type="min"/>
        <cfvo type="max"/>
        <color rgb="FFFFEF9C"/>
        <color rgb="FF63BE7B"/>
      </colorScale>
    </cfRule>
  </conditionalFormatting>
  <conditionalFormatting sqref="HD76">
    <cfRule type="colorScale" priority="5225">
      <colorScale>
        <cfvo type="min"/>
        <cfvo type="max"/>
        <color rgb="FFFFEF9C"/>
        <color rgb="FF63BE7B"/>
      </colorScale>
    </cfRule>
  </conditionalFormatting>
  <conditionalFormatting sqref="HD75">
    <cfRule type="colorScale" priority="5220">
      <colorScale>
        <cfvo type="min"/>
        <cfvo type="max"/>
        <color rgb="FFFFEF9C"/>
        <color rgb="FF63BE7B"/>
      </colorScale>
    </cfRule>
  </conditionalFormatting>
  <conditionalFormatting sqref="HD73">
    <cfRule type="colorScale" priority="5218">
      <colorScale>
        <cfvo type="min"/>
        <cfvo type="max"/>
        <color rgb="FFFFEF9C"/>
        <color rgb="FF63BE7B"/>
      </colorScale>
    </cfRule>
  </conditionalFormatting>
  <conditionalFormatting sqref="HE75">
    <cfRule type="colorScale" priority="5216">
      <colorScale>
        <cfvo type="min"/>
        <cfvo type="max"/>
        <color rgb="FFFFEF9C"/>
        <color rgb="FF63BE7B"/>
      </colorScale>
    </cfRule>
  </conditionalFormatting>
  <conditionalFormatting sqref="HE76">
    <cfRule type="colorScale" priority="5212">
      <colorScale>
        <cfvo type="min"/>
        <cfvo type="max"/>
        <color rgb="FFFFEF9C"/>
        <color rgb="FF63BE7B"/>
      </colorScale>
    </cfRule>
  </conditionalFormatting>
  <conditionalFormatting sqref="HF75">
    <cfRule type="colorScale" priority="5210">
      <colorScale>
        <cfvo type="min"/>
        <cfvo type="max"/>
        <color rgb="FFFFEF9C"/>
        <color rgb="FF63BE7B"/>
      </colorScale>
    </cfRule>
  </conditionalFormatting>
  <conditionalFormatting sqref="HF76">
    <cfRule type="colorScale" priority="5206">
      <colorScale>
        <cfvo type="min"/>
        <cfvo type="max"/>
        <color rgb="FFFFEF9C"/>
        <color rgb="FF63BE7B"/>
      </colorScale>
    </cfRule>
  </conditionalFormatting>
  <conditionalFormatting sqref="HF21">
    <cfRule type="colorScale" priority="5198">
      <colorScale>
        <cfvo type="min"/>
        <cfvo type="max"/>
        <color rgb="FFFFEF9C"/>
        <color rgb="FF63BE7B"/>
      </colorScale>
    </cfRule>
  </conditionalFormatting>
  <conditionalFormatting sqref="HF72">
    <cfRule type="colorScale" priority="5181">
      <colorScale>
        <cfvo type="min"/>
        <cfvo type="max"/>
        <color rgb="FFFFEF9C"/>
        <color rgb="FF63BE7B"/>
      </colorScale>
    </cfRule>
  </conditionalFormatting>
  <conditionalFormatting sqref="HF58">
    <cfRule type="colorScale" priority="5173">
      <colorScale>
        <cfvo type="min"/>
        <cfvo type="max"/>
        <color rgb="FFFFEF9C"/>
        <color rgb="FF63BE7B"/>
      </colorScale>
    </cfRule>
  </conditionalFormatting>
  <conditionalFormatting sqref="HG21">
    <cfRule type="colorScale" priority="5165">
      <colorScale>
        <cfvo type="min"/>
        <cfvo type="max"/>
        <color rgb="FFFFEF9C"/>
        <color rgb="FF63BE7B"/>
      </colorScale>
    </cfRule>
  </conditionalFormatting>
  <conditionalFormatting sqref="HG26">
    <cfRule type="colorScale" priority="5155">
      <colorScale>
        <cfvo type="min"/>
        <cfvo type="max"/>
        <color rgb="FFFFEF9C"/>
        <color rgb="FF63BE7B"/>
      </colorScale>
    </cfRule>
  </conditionalFormatting>
  <conditionalFormatting sqref="HG75">
    <cfRule type="colorScale" priority="5145">
      <colorScale>
        <cfvo type="min"/>
        <cfvo type="max"/>
        <color rgb="FFFFEF9C"/>
        <color rgb="FF63BE7B"/>
      </colorScale>
    </cfRule>
  </conditionalFormatting>
  <conditionalFormatting sqref="HG71">
    <cfRule type="colorScale" priority="5135">
      <colorScale>
        <cfvo type="min"/>
        <cfvo type="max"/>
        <color rgb="FFFFEF9C"/>
        <color rgb="FF63BE7B"/>
      </colorScale>
    </cfRule>
  </conditionalFormatting>
  <conditionalFormatting sqref="GX80:GX83">
    <cfRule type="colorScale" priority="5676">
      <colorScale>
        <cfvo type="min"/>
        <cfvo type="max"/>
        <color rgb="FFFFEF9C"/>
        <color rgb="FF63BE7B"/>
      </colorScale>
    </cfRule>
  </conditionalFormatting>
  <conditionalFormatting sqref="GY80:GY83">
    <cfRule type="colorScale" priority="5699">
      <colorScale>
        <cfvo type="min"/>
        <cfvo type="max"/>
        <color rgb="FFFFEF9C"/>
        <color rgb="FF63BE7B"/>
      </colorScale>
    </cfRule>
  </conditionalFormatting>
  <conditionalFormatting sqref="GZ80:HH83">
    <cfRule type="colorScale" priority="5722">
      <colorScale>
        <cfvo type="min"/>
        <cfvo type="max"/>
        <color rgb="FFFFEF9C"/>
        <color rgb="FF63BE7B"/>
      </colorScale>
    </cfRule>
  </conditionalFormatting>
  <conditionalFormatting sqref="GZ80:GZ83">
    <cfRule type="colorScale" priority="5726">
      <colorScale>
        <cfvo type="min"/>
        <cfvo type="max"/>
        <color rgb="FFFFEF9C"/>
        <color rgb="FF63BE7B"/>
      </colorScale>
    </cfRule>
  </conditionalFormatting>
  <conditionalFormatting sqref="HA80:HA83">
    <cfRule type="colorScale" priority="5733">
      <colorScale>
        <cfvo type="min"/>
        <cfvo type="max"/>
        <color rgb="FFFFEF9C"/>
        <color rgb="FF63BE7B"/>
      </colorScale>
    </cfRule>
  </conditionalFormatting>
  <conditionalFormatting sqref="HB80:HG83">
    <cfRule type="colorScale" priority="5736">
      <colorScale>
        <cfvo type="min"/>
        <cfvo type="max"/>
        <color rgb="FFFFEF9C"/>
        <color rgb="FF63BE7B"/>
      </colorScale>
    </cfRule>
  </conditionalFormatting>
  <conditionalFormatting sqref="HD80:HD83">
    <cfRule type="colorScale" priority="5755">
      <colorScale>
        <cfvo type="min"/>
        <cfvo type="max"/>
        <color rgb="FFFFEF9C"/>
        <color rgb="FF63BE7B"/>
      </colorScale>
    </cfRule>
  </conditionalFormatting>
  <conditionalFormatting sqref="HF80:HF83">
    <cfRule type="colorScale" priority="5791">
      <colorScale>
        <cfvo type="min"/>
        <cfvo type="max"/>
        <color rgb="FFFFEF9C"/>
        <color rgb="FF63BE7B"/>
      </colorScale>
    </cfRule>
  </conditionalFormatting>
  <conditionalFormatting sqref="HG80:HG83">
    <cfRule type="colorScale" priority="5865">
      <colorScale>
        <cfvo type="min"/>
        <cfvo type="max"/>
        <color rgb="FFFFEF9C"/>
        <color rgb="FF63BE7B"/>
      </colorScale>
    </cfRule>
  </conditionalFormatting>
  <conditionalFormatting sqref="HH80">
    <cfRule type="colorScale" priority="5114">
      <colorScale>
        <cfvo type="min"/>
        <cfvo type="max"/>
        <color rgb="FFFFEF9C"/>
        <color rgb="FF63BE7B"/>
      </colorScale>
    </cfRule>
  </conditionalFormatting>
  <conditionalFormatting sqref="HH81:HH83">
    <cfRule type="colorScale" priority="5109">
      <colorScale>
        <cfvo type="min"/>
        <cfvo type="max"/>
        <color rgb="FFFFEF9C"/>
        <color rgb="FF63BE7B"/>
      </colorScale>
    </cfRule>
  </conditionalFormatting>
  <conditionalFormatting sqref="HI158:HL158 HI145:HL151">
    <cfRule type="colorScale" priority="5106">
      <colorScale>
        <cfvo type="min"/>
        <cfvo type="max"/>
        <color rgb="FFFFEF9C"/>
        <color rgb="FF63BE7B"/>
      </colorScale>
    </cfRule>
  </conditionalFormatting>
  <conditionalFormatting sqref="HI80:HL85">
    <cfRule type="colorScale" priority="5105">
      <colorScale>
        <cfvo type="min"/>
        <cfvo type="max"/>
        <color rgb="FFFFEF9C"/>
        <color rgb="FF63BE7B"/>
      </colorScale>
    </cfRule>
  </conditionalFormatting>
  <conditionalFormatting sqref="HI5:HL5">
    <cfRule type="colorScale" priority="5104">
      <colorScale>
        <cfvo type="min"/>
        <cfvo type="max"/>
        <color rgb="FFFFEF9C"/>
        <color rgb="FF63BE7B"/>
      </colorScale>
    </cfRule>
  </conditionalFormatting>
  <conditionalFormatting sqref="HI157:HL157">
    <cfRule type="colorScale" priority="5103">
      <colorScale>
        <cfvo type="min"/>
        <cfvo type="max"/>
        <color rgb="FFFFEF9C"/>
        <color rgb="FFFF7128"/>
      </colorScale>
    </cfRule>
  </conditionalFormatting>
  <conditionalFormatting sqref="HI158:HL158">
    <cfRule type="colorScale" priority="5102">
      <colorScale>
        <cfvo type="min"/>
        <cfvo type="max"/>
        <color rgb="FFFFEF9C"/>
        <color rgb="FFFF7128"/>
      </colorScale>
    </cfRule>
  </conditionalFormatting>
  <conditionalFormatting sqref="HI86:HL141 HI6:HL79">
    <cfRule type="colorScale" priority="5101">
      <colorScale>
        <cfvo type="min"/>
        <cfvo type="max"/>
        <color rgb="FFFFEF9C"/>
        <color rgb="FF63BE7B"/>
      </colorScale>
    </cfRule>
  </conditionalFormatting>
  <conditionalFormatting sqref="HI145:HL151">
    <cfRule type="colorScale" priority="5100">
      <colorScale>
        <cfvo type="min"/>
        <cfvo type="max"/>
        <color rgb="FFFFEF9C"/>
        <color rgb="FF63BE7B"/>
      </colorScale>
    </cfRule>
  </conditionalFormatting>
  <conditionalFormatting sqref="HI86:HL141">
    <cfRule type="colorScale" priority="5099">
      <colorScale>
        <cfvo type="min"/>
        <cfvo type="max"/>
        <color rgb="FFFFEF9C"/>
        <color rgb="FF63BE7B"/>
      </colorScale>
    </cfRule>
  </conditionalFormatting>
  <conditionalFormatting sqref="HI13:HL13">
    <cfRule type="colorScale" priority="5097">
      <colorScale>
        <cfvo type="min"/>
        <cfvo type="max"/>
        <color rgb="FFFFEF9C"/>
        <color rgb="FF63BE7B"/>
      </colorScale>
    </cfRule>
  </conditionalFormatting>
  <conditionalFormatting sqref="HI75:HL75">
    <cfRule type="colorScale" priority="5096">
      <colorScale>
        <cfvo type="min"/>
        <cfvo type="max"/>
        <color rgb="FFFFEF9C"/>
        <color rgb="FF63BE7B"/>
      </colorScale>
    </cfRule>
  </conditionalFormatting>
  <conditionalFormatting sqref="HI76:HL76">
    <cfRule type="colorScale" priority="5095">
      <colorScale>
        <cfvo type="min"/>
        <cfvo type="max"/>
        <color rgb="FFFFEF9C"/>
        <color rgb="FF63BE7B"/>
      </colorScale>
    </cfRule>
  </conditionalFormatting>
  <conditionalFormatting sqref="HI79:HL79">
    <cfRule type="colorScale" priority="5094">
      <colorScale>
        <cfvo type="min"/>
        <cfvo type="max"/>
        <color rgb="FFFFEF9C"/>
        <color rgb="FF63BE7B"/>
      </colorScale>
    </cfRule>
  </conditionalFormatting>
  <conditionalFormatting sqref="HI5:HL139">
    <cfRule type="colorScale" priority="5093">
      <colorScale>
        <cfvo type="min"/>
        <cfvo type="max"/>
        <color rgb="FFFFEF9C"/>
        <color rgb="FF63BE7B"/>
      </colorScale>
    </cfRule>
  </conditionalFormatting>
  <conditionalFormatting sqref="HI78:HL78">
    <cfRule type="colorScale" priority="5092">
      <colorScale>
        <cfvo type="min"/>
        <cfvo type="max"/>
        <color rgb="FFFFEF9C"/>
        <color rgb="FF63BE7B"/>
      </colorScale>
    </cfRule>
  </conditionalFormatting>
  <conditionalFormatting sqref="HI61:HL61">
    <cfRule type="colorScale" priority="5091">
      <colorScale>
        <cfvo type="min"/>
        <cfvo type="max"/>
        <color rgb="FFFFEF9C"/>
        <color rgb="FF63BE7B"/>
      </colorScale>
    </cfRule>
  </conditionalFormatting>
  <conditionalFormatting sqref="HI80:HL83">
    <cfRule type="colorScale" priority="5089">
      <colorScale>
        <cfvo type="min"/>
        <cfvo type="max"/>
        <color rgb="FFFFEF9C"/>
        <color rgb="FF63BE7B"/>
      </colorScale>
    </cfRule>
  </conditionalFormatting>
  <conditionalFormatting sqref="HI80:HL80">
    <cfRule type="colorScale" priority="5088">
      <colorScale>
        <cfvo type="min"/>
        <cfvo type="max"/>
        <color rgb="FFFFEF9C"/>
        <color rgb="FF63BE7B"/>
      </colorScale>
    </cfRule>
  </conditionalFormatting>
  <conditionalFormatting sqref="HI81:HL83">
    <cfRule type="colorScale" priority="5083">
      <colorScale>
        <cfvo type="min"/>
        <cfvo type="max"/>
        <color rgb="FFFFEF9C"/>
        <color rgb="FF63BE7B"/>
      </colorScale>
    </cfRule>
  </conditionalFormatting>
  <conditionalFormatting sqref="HH75">
    <cfRule type="colorScale" priority="5080">
      <colorScale>
        <cfvo type="min"/>
        <cfvo type="max"/>
        <color rgb="FFFFEF9C"/>
        <color rgb="FF63BE7B"/>
      </colorScale>
    </cfRule>
  </conditionalFormatting>
  <conditionalFormatting sqref="HI80">
    <cfRule type="colorScale" priority="5076">
      <colorScale>
        <cfvo type="min"/>
        <cfvo type="max"/>
        <color rgb="FFFFEF9C"/>
        <color rgb="FF63BE7B"/>
      </colorScale>
    </cfRule>
  </conditionalFormatting>
  <conditionalFormatting sqref="HI81:HI83">
    <cfRule type="colorScale" priority="5069">
      <colorScale>
        <cfvo type="min"/>
        <cfvo type="max"/>
        <color rgb="FFFFEF9C"/>
        <color rgb="FF63BE7B"/>
      </colorScale>
    </cfRule>
  </conditionalFormatting>
  <conditionalFormatting sqref="HJ50">
    <cfRule type="colorScale" priority="5062">
      <colorScale>
        <cfvo type="min"/>
        <cfvo type="max"/>
        <color rgb="FFFFEF9C"/>
        <color rgb="FF63BE7B"/>
      </colorScale>
    </cfRule>
  </conditionalFormatting>
  <conditionalFormatting sqref="HJ80">
    <cfRule type="colorScale" priority="5055">
      <colorScale>
        <cfvo type="min"/>
        <cfvo type="max"/>
        <color rgb="FFFFEF9C"/>
        <color rgb="FF63BE7B"/>
      </colorScale>
    </cfRule>
  </conditionalFormatting>
  <conditionalFormatting sqref="HJ81:HJ83">
    <cfRule type="colorScale" priority="5048">
      <colorScale>
        <cfvo type="min"/>
        <cfvo type="max"/>
        <color rgb="FFFFEF9C"/>
        <color rgb="FF63BE7B"/>
      </colorScale>
    </cfRule>
  </conditionalFormatting>
  <conditionalFormatting sqref="HJ73">
    <cfRule type="colorScale" priority="5041">
      <colorScale>
        <cfvo type="min"/>
        <cfvo type="max"/>
        <color rgb="FFFFEF9C"/>
        <color rgb="FF63BE7B"/>
      </colorScale>
    </cfRule>
  </conditionalFormatting>
  <conditionalFormatting sqref="HJ75">
    <cfRule type="colorScale" priority="5029">
      <colorScale>
        <cfvo type="min"/>
        <cfvo type="max"/>
        <color rgb="FFFFEF9C"/>
        <color rgb="FF63BE7B"/>
      </colorScale>
    </cfRule>
  </conditionalFormatting>
  <conditionalFormatting sqref="HK80">
    <cfRule type="colorScale" priority="5017">
      <colorScale>
        <cfvo type="min"/>
        <cfvo type="max"/>
        <color rgb="FFFFEF9C"/>
        <color rgb="FF63BE7B"/>
      </colorScale>
    </cfRule>
  </conditionalFormatting>
  <conditionalFormatting sqref="HK81:HK83">
    <cfRule type="colorScale" priority="5010">
      <colorScale>
        <cfvo type="min"/>
        <cfvo type="max"/>
        <color rgb="FFFFEF9C"/>
        <color rgb="FF63BE7B"/>
      </colorScale>
    </cfRule>
  </conditionalFormatting>
  <conditionalFormatting sqref="HK73">
    <cfRule type="colorScale" priority="5003">
      <colorScale>
        <cfvo type="min"/>
        <cfvo type="max"/>
        <color rgb="FFFFEF9C"/>
        <color rgb="FF63BE7B"/>
      </colorScale>
    </cfRule>
  </conditionalFormatting>
  <conditionalFormatting sqref="HK75">
    <cfRule type="colorScale" priority="4991">
      <colorScale>
        <cfvo type="min"/>
        <cfvo type="max"/>
        <color rgb="FFFFEF9C"/>
        <color rgb="FF63BE7B"/>
      </colorScale>
    </cfRule>
  </conditionalFormatting>
  <conditionalFormatting sqref="HL80">
    <cfRule type="colorScale" priority="4979">
      <colorScale>
        <cfvo type="min"/>
        <cfvo type="max"/>
        <color rgb="FFFFEF9C"/>
        <color rgb="FF63BE7B"/>
      </colorScale>
    </cfRule>
  </conditionalFormatting>
  <conditionalFormatting sqref="HL81:HL83">
    <cfRule type="colorScale" priority="4972">
      <colorScale>
        <cfvo type="min"/>
        <cfvo type="max"/>
        <color rgb="FFFFEF9C"/>
        <color rgb="FF63BE7B"/>
      </colorScale>
    </cfRule>
  </conditionalFormatting>
  <conditionalFormatting sqref="HL75">
    <cfRule type="colorScale" priority="4965">
      <colorScale>
        <cfvo type="min"/>
        <cfvo type="max"/>
        <color rgb="FFFFEF9C"/>
        <color rgb="FF63BE7B"/>
      </colorScale>
    </cfRule>
  </conditionalFormatting>
  <conditionalFormatting sqref="HM158:HU158 HM145:HU151">
    <cfRule type="colorScale" priority="4953">
      <colorScale>
        <cfvo type="min"/>
        <cfvo type="max"/>
        <color rgb="FFFFEF9C"/>
        <color rgb="FF63BE7B"/>
      </colorScale>
    </cfRule>
  </conditionalFormatting>
  <conditionalFormatting sqref="HM80:HM85">
    <cfRule type="colorScale" priority="4952">
      <colorScale>
        <cfvo type="min"/>
        <cfvo type="max"/>
        <color rgb="FFFFEF9C"/>
        <color rgb="FF63BE7B"/>
      </colorScale>
    </cfRule>
  </conditionalFormatting>
  <conditionalFormatting sqref="HM5:HU5">
    <cfRule type="colorScale" priority="4951">
      <colorScale>
        <cfvo type="min"/>
        <cfvo type="max"/>
        <color rgb="FFFFEF9C"/>
        <color rgb="FF63BE7B"/>
      </colorScale>
    </cfRule>
  </conditionalFormatting>
  <conditionalFormatting sqref="HM157:HU157">
    <cfRule type="colorScale" priority="4950">
      <colorScale>
        <cfvo type="min"/>
        <cfvo type="max"/>
        <color rgb="FFFFEF9C"/>
        <color rgb="FFFF7128"/>
      </colorScale>
    </cfRule>
  </conditionalFormatting>
  <conditionalFormatting sqref="HM158:HU158">
    <cfRule type="colorScale" priority="4949">
      <colorScale>
        <cfvo type="min"/>
        <cfvo type="max"/>
        <color rgb="FFFFEF9C"/>
        <color rgb="FFFF7128"/>
      </colorScale>
    </cfRule>
  </conditionalFormatting>
  <conditionalFormatting sqref="HM86:HM141 HM6:HM79">
    <cfRule type="colorScale" priority="4948">
      <colorScale>
        <cfvo type="min"/>
        <cfvo type="max"/>
        <color rgb="FFFFEF9C"/>
        <color rgb="FF63BE7B"/>
      </colorScale>
    </cfRule>
  </conditionalFormatting>
  <conditionalFormatting sqref="HM145:HU151">
    <cfRule type="colorScale" priority="4947">
      <colorScale>
        <cfvo type="min"/>
        <cfvo type="max"/>
        <color rgb="FFFFEF9C"/>
        <color rgb="FF63BE7B"/>
      </colorScale>
    </cfRule>
  </conditionalFormatting>
  <conditionalFormatting sqref="HM86:HM141">
    <cfRule type="colorScale" priority="4946">
      <colorScale>
        <cfvo type="min"/>
        <cfvo type="max"/>
        <color rgb="FFFFEF9C"/>
        <color rgb="FF63BE7B"/>
      </colorScale>
    </cfRule>
  </conditionalFormatting>
  <conditionalFormatting sqref="HM13">
    <cfRule type="colorScale" priority="4944">
      <colorScale>
        <cfvo type="min"/>
        <cfvo type="max"/>
        <color rgb="FFFFEF9C"/>
        <color rgb="FF63BE7B"/>
      </colorScale>
    </cfRule>
  </conditionalFormatting>
  <conditionalFormatting sqref="HM75">
    <cfRule type="colorScale" priority="4943">
      <colorScale>
        <cfvo type="min"/>
        <cfvo type="max"/>
        <color rgb="FFFFEF9C"/>
        <color rgb="FF63BE7B"/>
      </colorScale>
    </cfRule>
  </conditionalFormatting>
  <conditionalFormatting sqref="HM76">
    <cfRule type="colorScale" priority="4942">
      <colorScale>
        <cfvo type="min"/>
        <cfvo type="max"/>
        <color rgb="FFFFEF9C"/>
        <color rgb="FF63BE7B"/>
      </colorScale>
    </cfRule>
  </conditionalFormatting>
  <conditionalFormatting sqref="HM79">
    <cfRule type="colorScale" priority="4941">
      <colorScale>
        <cfvo type="min"/>
        <cfvo type="max"/>
        <color rgb="FFFFEF9C"/>
        <color rgb="FF63BE7B"/>
      </colorScale>
    </cfRule>
  </conditionalFormatting>
  <conditionalFormatting sqref="HM5:HM139 HN5:HU5">
    <cfRule type="colorScale" priority="4940">
      <colorScale>
        <cfvo type="min"/>
        <cfvo type="max"/>
        <color rgb="FFFFEF9C"/>
        <color rgb="FF63BE7B"/>
      </colorScale>
    </cfRule>
  </conditionalFormatting>
  <conditionalFormatting sqref="HM78">
    <cfRule type="colorScale" priority="4939">
      <colorScale>
        <cfvo type="min"/>
        <cfvo type="max"/>
        <color rgb="FFFFEF9C"/>
        <color rgb="FF63BE7B"/>
      </colorScale>
    </cfRule>
  </conditionalFormatting>
  <conditionalFormatting sqref="HM61">
    <cfRule type="colorScale" priority="4938">
      <colorScale>
        <cfvo type="min"/>
        <cfvo type="max"/>
        <color rgb="FFFFEF9C"/>
        <color rgb="FF63BE7B"/>
      </colorScale>
    </cfRule>
  </conditionalFormatting>
  <conditionalFormatting sqref="HM80:HM83">
    <cfRule type="colorScale" priority="4936">
      <colorScale>
        <cfvo type="min"/>
        <cfvo type="max"/>
        <color rgb="FFFFEF9C"/>
        <color rgb="FF63BE7B"/>
      </colorScale>
    </cfRule>
  </conditionalFormatting>
  <conditionalFormatting sqref="HM80">
    <cfRule type="colorScale" priority="4935">
      <colorScale>
        <cfvo type="min"/>
        <cfvo type="max"/>
        <color rgb="FFFFEF9C"/>
        <color rgb="FF63BE7B"/>
      </colorScale>
    </cfRule>
  </conditionalFormatting>
  <conditionalFormatting sqref="HM81:HM83">
    <cfRule type="colorScale" priority="4930">
      <colorScale>
        <cfvo type="min"/>
        <cfvo type="max"/>
        <color rgb="FFFFEF9C"/>
        <color rgb="FF63BE7B"/>
      </colorScale>
    </cfRule>
  </conditionalFormatting>
  <conditionalFormatting sqref="HM82:HM83">
    <cfRule type="colorScale" priority="4889">
      <colorScale>
        <cfvo type="min"/>
        <cfvo type="max"/>
        <color rgb="FFFFEF9C"/>
        <color rgb="FF63BE7B"/>
      </colorScale>
    </cfRule>
  </conditionalFormatting>
  <conditionalFormatting sqref="HM73">
    <cfRule type="colorScale" priority="4885">
      <colorScale>
        <cfvo type="min"/>
        <cfvo type="max"/>
        <color rgb="FFFFEF9C"/>
        <color rgb="FF63BE7B"/>
      </colorScale>
    </cfRule>
  </conditionalFormatting>
  <conditionalFormatting sqref="HN158:HU158 HN145:HU151">
    <cfRule type="colorScale" priority="4880">
      <colorScale>
        <cfvo type="min"/>
        <cfvo type="max"/>
        <color rgb="FFFFEF9C"/>
        <color rgb="FF63BE7B"/>
      </colorScale>
    </cfRule>
  </conditionalFormatting>
  <conditionalFormatting sqref="HN5:HU5">
    <cfRule type="colorScale" priority="4879">
      <colorScale>
        <cfvo type="min"/>
        <cfvo type="max"/>
        <color rgb="FFFFEF9C"/>
        <color rgb="FF63BE7B"/>
      </colorScale>
    </cfRule>
  </conditionalFormatting>
  <conditionalFormatting sqref="HN157:HU157">
    <cfRule type="colorScale" priority="4878">
      <colorScale>
        <cfvo type="min"/>
        <cfvo type="max"/>
        <color rgb="FFFFEF9C"/>
        <color rgb="FFFF7128"/>
      </colorScale>
    </cfRule>
  </conditionalFormatting>
  <conditionalFormatting sqref="HN158:HU158">
    <cfRule type="colorScale" priority="4877">
      <colorScale>
        <cfvo type="min"/>
        <cfvo type="max"/>
        <color rgb="FFFFEF9C"/>
        <color rgb="FFFF7128"/>
      </colorScale>
    </cfRule>
  </conditionalFormatting>
  <conditionalFormatting sqref="HN145:HU151">
    <cfRule type="colorScale" priority="4876">
      <colorScale>
        <cfvo type="min"/>
        <cfvo type="max"/>
        <color rgb="FFFFEF9C"/>
        <color rgb="FF63BE7B"/>
      </colorScale>
    </cfRule>
  </conditionalFormatting>
  <conditionalFormatting sqref="HN158:HU158">
    <cfRule type="colorScale" priority="4873">
      <colorScale>
        <cfvo type="min"/>
        <cfvo type="max"/>
        <color rgb="FFFFEF9C"/>
        <color rgb="FF63BE7B"/>
      </colorScale>
    </cfRule>
  </conditionalFormatting>
  <conditionalFormatting sqref="HN80:HP85">
    <cfRule type="colorScale" priority="4872">
      <colorScale>
        <cfvo type="min"/>
        <cfvo type="max"/>
        <color rgb="FFFFEF9C"/>
        <color rgb="FF63BE7B"/>
      </colorScale>
    </cfRule>
  </conditionalFormatting>
  <conditionalFormatting sqref="HN157:HU157">
    <cfRule type="colorScale" priority="4870">
      <colorScale>
        <cfvo type="min"/>
        <cfvo type="max"/>
        <color rgb="FFFFEF9C"/>
        <color rgb="FFFF7128"/>
      </colorScale>
    </cfRule>
  </conditionalFormatting>
  <conditionalFormatting sqref="HN158:HU158">
    <cfRule type="colorScale" priority="4869">
      <colorScale>
        <cfvo type="min"/>
        <cfvo type="max"/>
        <color rgb="FFFFEF9C"/>
        <color rgb="FFFF7128"/>
      </colorScale>
    </cfRule>
  </conditionalFormatting>
  <conditionalFormatting sqref="HN86:HP141 HN6:HP79">
    <cfRule type="colorScale" priority="4868">
      <colorScale>
        <cfvo type="min"/>
        <cfvo type="max"/>
        <color rgb="FFFFEF9C"/>
        <color rgb="FF63BE7B"/>
      </colorScale>
    </cfRule>
  </conditionalFormatting>
  <conditionalFormatting sqref="HN145:HU151">
    <cfRule type="colorScale" priority="4867">
      <colorScale>
        <cfvo type="min"/>
        <cfvo type="max"/>
        <color rgb="FFFFEF9C"/>
        <color rgb="FF63BE7B"/>
      </colorScale>
    </cfRule>
  </conditionalFormatting>
  <conditionalFormatting sqref="HN86:HP141">
    <cfRule type="colorScale" priority="4866">
      <colorScale>
        <cfvo type="min"/>
        <cfvo type="max"/>
        <color rgb="FFFFEF9C"/>
        <color rgb="FF63BE7B"/>
      </colorScale>
    </cfRule>
  </conditionalFormatting>
  <conditionalFormatting sqref="HN13:HP13">
    <cfRule type="colorScale" priority="4864">
      <colorScale>
        <cfvo type="min"/>
        <cfvo type="max"/>
        <color rgb="FFFFEF9C"/>
        <color rgb="FF63BE7B"/>
      </colorScale>
    </cfRule>
  </conditionalFormatting>
  <conditionalFormatting sqref="HN75:HP75">
    <cfRule type="colorScale" priority="4863">
      <colorScale>
        <cfvo type="min"/>
        <cfvo type="max"/>
        <color rgb="FFFFEF9C"/>
        <color rgb="FF63BE7B"/>
      </colorScale>
    </cfRule>
  </conditionalFormatting>
  <conditionalFormatting sqref="HN76:HP76">
    <cfRule type="colorScale" priority="4862">
      <colorScale>
        <cfvo type="min"/>
        <cfvo type="max"/>
        <color rgb="FFFFEF9C"/>
        <color rgb="FF63BE7B"/>
      </colorScale>
    </cfRule>
  </conditionalFormatting>
  <conditionalFormatting sqref="HN79:HP79">
    <cfRule type="colorScale" priority="4861">
      <colorScale>
        <cfvo type="min"/>
        <cfvo type="max"/>
        <color rgb="FFFFEF9C"/>
        <color rgb="FF63BE7B"/>
      </colorScale>
    </cfRule>
  </conditionalFormatting>
  <conditionalFormatting sqref="HN5:HP139 HQ5:HU5">
    <cfRule type="colorScale" priority="4860">
      <colorScale>
        <cfvo type="min"/>
        <cfvo type="max"/>
        <color rgb="FFFFEF9C"/>
        <color rgb="FF63BE7B"/>
      </colorScale>
    </cfRule>
  </conditionalFormatting>
  <conditionalFormatting sqref="HN78:HP78">
    <cfRule type="colorScale" priority="4859">
      <colorScale>
        <cfvo type="min"/>
        <cfvo type="max"/>
        <color rgb="FFFFEF9C"/>
        <color rgb="FF63BE7B"/>
      </colorScale>
    </cfRule>
  </conditionalFormatting>
  <conditionalFormatting sqref="HN61:HP61">
    <cfRule type="colorScale" priority="4858">
      <colorScale>
        <cfvo type="min"/>
        <cfvo type="max"/>
        <color rgb="FFFFEF9C"/>
        <color rgb="FF63BE7B"/>
      </colorScale>
    </cfRule>
  </conditionalFormatting>
  <conditionalFormatting sqref="HN80:HP83">
    <cfRule type="colorScale" priority="4857">
      <colorScale>
        <cfvo type="min"/>
        <cfvo type="max"/>
        <color rgb="FFFFEF9C"/>
        <color rgb="FF63BE7B"/>
      </colorScale>
    </cfRule>
  </conditionalFormatting>
  <conditionalFormatting sqref="HN80:HP80">
    <cfRule type="colorScale" priority="4856">
      <colorScale>
        <cfvo type="min"/>
        <cfvo type="max"/>
        <color rgb="FFFFEF9C"/>
        <color rgb="FF63BE7B"/>
      </colorScale>
    </cfRule>
  </conditionalFormatting>
  <conditionalFormatting sqref="HN81:HP83">
    <cfRule type="colorScale" priority="4855">
      <colorScale>
        <cfvo type="min"/>
        <cfvo type="max"/>
        <color rgb="FFFFEF9C"/>
        <color rgb="FF63BE7B"/>
      </colorScale>
    </cfRule>
  </conditionalFormatting>
  <conditionalFormatting sqref="HN82:HP83">
    <cfRule type="colorScale" priority="4842">
      <colorScale>
        <cfvo type="min"/>
        <cfvo type="max"/>
        <color rgb="FFFFEF9C"/>
        <color rgb="FF63BE7B"/>
      </colorScale>
    </cfRule>
  </conditionalFormatting>
  <conditionalFormatting sqref="HN73:HP73">
    <cfRule type="colorScale" priority="4838">
      <colorScale>
        <cfvo type="min"/>
        <cfvo type="max"/>
        <color rgb="FFFFEF9C"/>
        <color rgb="FF63BE7B"/>
      </colorScale>
    </cfRule>
  </conditionalFormatting>
  <conditionalFormatting sqref="HN80">
    <cfRule type="colorScale" priority="4834">
      <colorScale>
        <cfvo type="min"/>
        <cfvo type="max"/>
        <color rgb="FFFFEF9C"/>
        <color rgb="FF63BE7B"/>
      </colorScale>
    </cfRule>
  </conditionalFormatting>
  <conditionalFormatting sqref="HN81">
    <cfRule type="colorScale" priority="4828">
      <colorScale>
        <cfvo type="min"/>
        <cfvo type="max"/>
        <color rgb="FFFFEF9C"/>
        <color rgb="FF63BE7B"/>
      </colorScale>
    </cfRule>
  </conditionalFormatting>
  <conditionalFormatting sqref="HN82:HN83">
    <cfRule type="colorScale" priority="4822">
      <colorScale>
        <cfvo type="min"/>
        <cfvo type="max"/>
        <color rgb="FFFFEF9C"/>
        <color rgb="FF63BE7B"/>
      </colorScale>
    </cfRule>
  </conditionalFormatting>
  <conditionalFormatting sqref="HO82">
    <cfRule type="colorScale" priority="4816">
      <colorScale>
        <cfvo type="min"/>
        <cfvo type="max"/>
        <color rgb="FFFFEF9C"/>
        <color rgb="FF63BE7B"/>
      </colorScale>
    </cfRule>
  </conditionalFormatting>
  <conditionalFormatting sqref="HO81">
    <cfRule type="colorScale" priority="4810">
      <colorScale>
        <cfvo type="min"/>
        <cfvo type="max"/>
        <color rgb="FFFFEF9C"/>
        <color rgb="FF63BE7B"/>
      </colorScale>
    </cfRule>
  </conditionalFormatting>
  <conditionalFormatting sqref="HP75">
    <cfRule type="colorScale" priority="4800">
      <colorScale>
        <cfvo type="min"/>
        <cfvo type="max"/>
        <color rgb="FFFFEF9C"/>
        <color rgb="FF63BE7B"/>
      </colorScale>
    </cfRule>
  </conditionalFormatting>
  <conditionalFormatting sqref="HP82">
    <cfRule type="colorScale" priority="4787">
      <colorScale>
        <cfvo type="min"/>
        <cfvo type="max"/>
        <color rgb="FFFFEF9C"/>
        <color rgb="FF63BE7B"/>
      </colorScale>
    </cfRule>
  </conditionalFormatting>
  <conditionalFormatting sqref="HP6">
    <cfRule type="colorScale" priority="4777">
      <colorScale>
        <cfvo type="min"/>
        <cfvo type="max"/>
        <color rgb="FFFFEF9C"/>
        <color rgb="FF63BE7B"/>
      </colorScale>
    </cfRule>
  </conditionalFormatting>
  <conditionalFormatting sqref="HP13">
    <cfRule type="colorScale" priority="4764">
      <colorScale>
        <cfvo type="min"/>
        <cfvo type="max"/>
        <color rgb="FFFFEF9C"/>
        <color rgb="FF63BE7B"/>
      </colorScale>
    </cfRule>
  </conditionalFormatting>
  <conditionalFormatting sqref="HQ80:HU85">
    <cfRule type="colorScale" priority="4751">
      <colorScale>
        <cfvo type="min"/>
        <cfvo type="max"/>
        <color rgb="FFFFEF9C"/>
        <color rgb="FF63BE7B"/>
      </colorScale>
    </cfRule>
  </conditionalFormatting>
  <conditionalFormatting sqref="HQ86:HU139 HQ6:HU79">
    <cfRule type="colorScale" priority="4750">
      <colorScale>
        <cfvo type="min"/>
        <cfvo type="max"/>
        <color rgb="FFFFEF9C"/>
        <color rgb="FF63BE7B"/>
      </colorScale>
    </cfRule>
  </conditionalFormatting>
  <conditionalFormatting sqref="HQ86:HU139">
    <cfRule type="colorScale" priority="4749">
      <colorScale>
        <cfvo type="min"/>
        <cfvo type="max"/>
        <color rgb="FFFFEF9C"/>
        <color rgb="FF63BE7B"/>
      </colorScale>
    </cfRule>
  </conditionalFormatting>
  <conditionalFormatting sqref="HQ13:HU13">
    <cfRule type="colorScale" priority="4748">
      <colorScale>
        <cfvo type="min"/>
        <cfvo type="max"/>
        <color rgb="FFFFEF9C"/>
        <color rgb="FF63BE7B"/>
      </colorScale>
    </cfRule>
  </conditionalFormatting>
  <conditionalFormatting sqref="HQ75:HU75">
    <cfRule type="colorScale" priority="4747">
      <colorScale>
        <cfvo type="min"/>
        <cfvo type="max"/>
        <color rgb="FFFFEF9C"/>
        <color rgb="FF63BE7B"/>
      </colorScale>
    </cfRule>
  </conditionalFormatting>
  <conditionalFormatting sqref="HQ76:HU76">
    <cfRule type="colorScale" priority="4746">
      <colorScale>
        <cfvo type="min"/>
        <cfvo type="max"/>
        <color rgb="FFFFEF9C"/>
        <color rgb="FF63BE7B"/>
      </colorScale>
    </cfRule>
  </conditionalFormatting>
  <conditionalFormatting sqref="HQ79:HU79">
    <cfRule type="colorScale" priority="4745">
      <colorScale>
        <cfvo type="min"/>
        <cfvo type="max"/>
        <color rgb="FFFFEF9C"/>
        <color rgb="FF63BE7B"/>
      </colorScale>
    </cfRule>
  </conditionalFormatting>
  <conditionalFormatting sqref="HQ6:HU139">
    <cfRule type="colorScale" priority="4744">
      <colorScale>
        <cfvo type="min"/>
        <cfvo type="max"/>
        <color rgb="FFFFEF9C"/>
        <color rgb="FF63BE7B"/>
      </colorScale>
    </cfRule>
  </conditionalFormatting>
  <conditionalFormatting sqref="HQ78:HU78">
    <cfRule type="colorScale" priority="4743">
      <colorScale>
        <cfvo type="min"/>
        <cfvo type="max"/>
        <color rgb="FFFFEF9C"/>
        <color rgb="FF63BE7B"/>
      </colorScale>
    </cfRule>
  </conditionalFormatting>
  <conditionalFormatting sqref="HQ61:HU61">
    <cfRule type="colorScale" priority="4742">
      <colorScale>
        <cfvo type="min"/>
        <cfvo type="max"/>
        <color rgb="FFFFEF9C"/>
        <color rgb="FF63BE7B"/>
      </colorScale>
    </cfRule>
  </conditionalFormatting>
  <conditionalFormatting sqref="HQ80:HU83">
    <cfRule type="colorScale" priority="4741">
      <colorScale>
        <cfvo type="min"/>
        <cfvo type="max"/>
        <color rgb="FFFFEF9C"/>
        <color rgb="FF63BE7B"/>
      </colorScale>
    </cfRule>
  </conditionalFormatting>
  <conditionalFormatting sqref="HQ80:HU80">
    <cfRule type="colorScale" priority="4740">
      <colorScale>
        <cfvo type="min"/>
        <cfvo type="max"/>
        <color rgb="FFFFEF9C"/>
        <color rgb="FF63BE7B"/>
      </colorScale>
    </cfRule>
  </conditionalFormatting>
  <conditionalFormatting sqref="HQ81:HU83">
    <cfRule type="colorScale" priority="4739">
      <colorScale>
        <cfvo type="min"/>
        <cfvo type="max"/>
        <color rgb="FFFFEF9C"/>
        <color rgb="FF63BE7B"/>
      </colorScale>
    </cfRule>
  </conditionalFormatting>
  <conditionalFormatting sqref="HQ82:HU83">
    <cfRule type="colorScale" priority="4738">
      <colorScale>
        <cfvo type="min"/>
        <cfvo type="max"/>
        <color rgb="FFFFEF9C"/>
        <color rgb="FF63BE7B"/>
      </colorScale>
    </cfRule>
  </conditionalFormatting>
  <conditionalFormatting sqref="HQ73:HU73">
    <cfRule type="colorScale" priority="4737">
      <colorScale>
        <cfvo type="min"/>
        <cfvo type="max"/>
        <color rgb="FFFFEF9C"/>
        <color rgb="FF63BE7B"/>
      </colorScale>
    </cfRule>
  </conditionalFormatting>
  <conditionalFormatting sqref="HQ75:HU75">
    <cfRule type="colorScale" priority="4736">
      <colorScale>
        <cfvo type="min"/>
        <cfvo type="max"/>
        <color rgb="FFFFEF9C"/>
        <color rgb="FF63BE7B"/>
      </colorScale>
    </cfRule>
  </conditionalFormatting>
  <conditionalFormatting sqref="HQ82:HU82">
    <cfRule type="colorScale" priority="4735">
      <colorScale>
        <cfvo type="min"/>
        <cfvo type="max"/>
        <color rgb="FFFFEF9C"/>
        <color rgb="FF63BE7B"/>
      </colorScale>
    </cfRule>
  </conditionalFormatting>
  <conditionalFormatting sqref="HQ6:HU6">
    <cfRule type="colorScale" priority="4734">
      <colorScale>
        <cfvo type="min"/>
        <cfvo type="max"/>
        <color rgb="FFFFEF9C"/>
        <color rgb="FF63BE7B"/>
      </colorScale>
    </cfRule>
  </conditionalFormatting>
  <conditionalFormatting sqref="HQ13:HU13">
    <cfRule type="colorScale" priority="4733">
      <colorScale>
        <cfvo type="min"/>
        <cfvo type="max"/>
        <color rgb="FFFFEF9C"/>
        <color rgb="FF63BE7B"/>
      </colorScale>
    </cfRule>
  </conditionalFormatting>
  <conditionalFormatting sqref="HQ73">
    <cfRule type="colorScale" priority="4732">
      <colorScale>
        <cfvo type="min"/>
        <cfvo type="max"/>
        <color rgb="FFFFEF9C"/>
        <color rgb="FF63BE7B"/>
      </colorScale>
    </cfRule>
  </conditionalFormatting>
  <conditionalFormatting sqref="HQ73">
    <cfRule type="colorScale" priority="4731">
      <colorScale>
        <cfvo type="min"/>
        <cfvo type="max"/>
        <color rgb="FFFFEF9C"/>
        <color rgb="FF63BE7B"/>
      </colorScale>
    </cfRule>
  </conditionalFormatting>
  <conditionalFormatting sqref="HQ73">
    <cfRule type="colorScale" priority="4730">
      <colorScale>
        <cfvo type="min"/>
        <cfvo type="max"/>
        <color rgb="FFFFEF9C"/>
        <color rgb="FF63BE7B"/>
      </colorScale>
    </cfRule>
  </conditionalFormatting>
  <conditionalFormatting sqref="HQ75">
    <cfRule type="colorScale" priority="4729">
      <colorScale>
        <cfvo type="min"/>
        <cfvo type="max"/>
        <color rgb="FFFFEF9C"/>
        <color rgb="FF63BE7B"/>
      </colorScale>
    </cfRule>
  </conditionalFormatting>
  <conditionalFormatting sqref="HQ75">
    <cfRule type="colorScale" priority="4728">
      <colorScale>
        <cfvo type="min"/>
        <cfvo type="max"/>
        <color rgb="FFFFEF9C"/>
        <color rgb="FF63BE7B"/>
      </colorScale>
    </cfRule>
  </conditionalFormatting>
  <conditionalFormatting sqref="HQ75">
    <cfRule type="colorScale" priority="4727">
      <colorScale>
        <cfvo type="min"/>
        <cfvo type="max"/>
        <color rgb="FFFFEF9C"/>
        <color rgb="FF63BE7B"/>
      </colorScale>
    </cfRule>
  </conditionalFormatting>
  <conditionalFormatting sqref="HQ82">
    <cfRule type="colorScale" priority="4726">
      <colorScale>
        <cfvo type="min"/>
        <cfvo type="max"/>
        <color rgb="FFFFEF9C"/>
        <color rgb="FF63BE7B"/>
      </colorScale>
    </cfRule>
  </conditionalFormatting>
  <conditionalFormatting sqref="HQ82">
    <cfRule type="colorScale" priority="4725">
      <colorScale>
        <cfvo type="min"/>
        <cfvo type="max"/>
        <color rgb="FFFFEF9C"/>
        <color rgb="FF63BE7B"/>
      </colorScale>
    </cfRule>
  </conditionalFormatting>
  <conditionalFormatting sqref="HQ82">
    <cfRule type="colorScale" priority="4724">
      <colorScale>
        <cfvo type="min"/>
        <cfvo type="max"/>
        <color rgb="FFFFEF9C"/>
        <color rgb="FF63BE7B"/>
      </colorScale>
    </cfRule>
  </conditionalFormatting>
  <conditionalFormatting sqref="HQ81">
    <cfRule type="colorScale" priority="4723">
      <colorScale>
        <cfvo type="min"/>
        <cfvo type="max"/>
        <color rgb="FFFFEF9C"/>
        <color rgb="FF63BE7B"/>
      </colorScale>
    </cfRule>
  </conditionalFormatting>
  <conditionalFormatting sqref="HQ81">
    <cfRule type="colorScale" priority="4722">
      <colorScale>
        <cfvo type="min"/>
        <cfvo type="max"/>
        <color rgb="FFFFEF9C"/>
        <color rgb="FF63BE7B"/>
      </colorScale>
    </cfRule>
  </conditionalFormatting>
  <conditionalFormatting sqref="HQ81">
    <cfRule type="colorScale" priority="4721">
      <colorScale>
        <cfvo type="min"/>
        <cfvo type="max"/>
        <color rgb="FFFFEF9C"/>
        <color rgb="FF63BE7B"/>
      </colorScale>
    </cfRule>
  </conditionalFormatting>
  <conditionalFormatting sqref="HQ13">
    <cfRule type="colorScale" priority="4720">
      <colorScale>
        <cfvo type="min"/>
        <cfvo type="max"/>
        <color rgb="FFFFEF9C"/>
        <color rgb="FF63BE7B"/>
      </colorScale>
    </cfRule>
  </conditionalFormatting>
  <conditionalFormatting sqref="HQ13">
    <cfRule type="colorScale" priority="4719">
      <colorScale>
        <cfvo type="min"/>
        <cfvo type="max"/>
        <color rgb="FFFFEF9C"/>
        <color rgb="FF63BE7B"/>
      </colorScale>
    </cfRule>
  </conditionalFormatting>
  <conditionalFormatting sqref="HQ13">
    <cfRule type="colorScale" priority="4718">
      <colorScale>
        <cfvo type="min"/>
        <cfvo type="max"/>
        <color rgb="FFFFEF9C"/>
        <color rgb="FF63BE7B"/>
      </colorScale>
    </cfRule>
  </conditionalFormatting>
  <conditionalFormatting sqref="HQ58">
    <cfRule type="colorScale" priority="4717">
      <colorScale>
        <cfvo type="min"/>
        <cfvo type="max"/>
        <color rgb="FFFFEF9C"/>
        <color rgb="FF63BE7B"/>
      </colorScale>
    </cfRule>
  </conditionalFormatting>
  <conditionalFormatting sqref="HQ58">
    <cfRule type="colorScale" priority="4716">
      <colorScale>
        <cfvo type="min"/>
        <cfvo type="max"/>
        <color rgb="FFFFEF9C"/>
        <color rgb="FF63BE7B"/>
      </colorScale>
    </cfRule>
  </conditionalFormatting>
  <conditionalFormatting sqref="HQ58">
    <cfRule type="colorScale" priority="4715">
      <colorScale>
        <cfvo type="min"/>
        <cfvo type="max"/>
        <color rgb="FFFFEF9C"/>
        <color rgb="FF63BE7B"/>
      </colorScale>
    </cfRule>
  </conditionalFormatting>
  <conditionalFormatting sqref="HR82">
    <cfRule type="colorScale" priority="4714">
      <colorScale>
        <cfvo type="min"/>
        <cfvo type="max"/>
        <color rgb="FFFFEF9C"/>
        <color rgb="FF63BE7B"/>
      </colorScale>
    </cfRule>
  </conditionalFormatting>
  <conditionalFormatting sqref="HR82">
    <cfRule type="colorScale" priority="4713">
      <colorScale>
        <cfvo type="min"/>
        <cfvo type="max"/>
        <color rgb="FFFFEF9C"/>
        <color rgb="FF63BE7B"/>
      </colorScale>
    </cfRule>
  </conditionalFormatting>
  <conditionalFormatting sqref="HR82">
    <cfRule type="colorScale" priority="4712">
      <colorScale>
        <cfvo type="min"/>
        <cfvo type="max"/>
        <color rgb="FFFFEF9C"/>
        <color rgb="FF63BE7B"/>
      </colorScale>
    </cfRule>
  </conditionalFormatting>
  <conditionalFormatting sqref="HR82">
    <cfRule type="colorScale" priority="4711">
      <colorScale>
        <cfvo type="min"/>
        <cfvo type="max"/>
        <color rgb="FFFFEF9C"/>
        <color rgb="FF63BE7B"/>
      </colorScale>
    </cfRule>
  </conditionalFormatting>
  <conditionalFormatting sqref="HR82">
    <cfRule type="colorScale" priority="4710">
      <colorScale>
        <cfvo type="min"/>
        <cfvo type="max"/>
        <color rgb="FFFFEF9C"/>
        <color rgb="FF63BE7B"/>
      </colorScale>
    </cfRule>
  </conditionalFormatting>
  <conditionalFormatting sqref="HR73">
    <cfRule type="colorScale" priority="4709">
      <colorScale>
        <cfvo type="min"/>
        <cfvo type="max"/>
        <color rgb="FFFFEF9C"/>
        <color rgb="FF63BE7B"/>
      </colorScale>
    </cfRule>
  </conditionalFormatting>
  <conditionalFormatting sqref="HR73">
    <cfRule type="colorScale" priority="4708">
      <colorScale>
        <cfvo type="min"/>
        <cfvo type="max"/>
        <color rgb="FFFFEF9C"/>
        <color rgb="FF63BE7B"/>
      </colorScale>
    </cfRule>
  </conditionalFormatting>
  <conditionalFormatting sqref="HR73">
    <cfRule type="colorScale" priority="4707">
      <colorScale>
        <cfvo type="min"/>
        <cfvo type="max"/>
        <color rgb="FFFFEF9C"/>
        <color rgb="FF63BE7B"/>
      </colorScale>
    </cfRule>
  </conditionalFormatting>
  <conditionalFormatting sqref="HR81">
    <cfRule type="colorScale" priority="4706">
      <colorScale>
        <cfvo type="min"/>
        <cfvo type="max"/>
        <color rgb="FFFFEF9C"/>
        <color rgb="FF63BE7B"/>
      </colorScale>
    </cfRule>
  </conditionalFormatting>
  <conditionalFormatting sqref="HR81">
    <cfRule type="colorScale" priority="4705">
      <colorScale>
        <cfvo type="min"/>
        <cfvo type="max"/>
        <color rgb="FFFFEF9C"/>
        <color rgb="FF63BE7B"/>
      </colorScale>
    </cfRule>
  </conditionalFormatting>
  <conditionalFormatting sqref="HR81">
    <cfRule type="colorScale" priority="4704">
      <colorScale>
        <cfvo type="min"/>
        <cfvo type="max"/>
        <color rgb="FFFFEF9C"/>
        <color rgb="FF63BE7B"/>
      </colorScale>
    </cfRule>
  </conditionalFormatting>
  <conditionalFormatting sqref="HR81">
    <cfRule type="colorScale" priority="4703">
      <colorScale>
        <cfvo type="min"/>
        <cfvo type="max"/>
        <color rgb="FFFFEF9C"/>
        <color rgb="FF63BE7B"/>
      </colorScale>
    </cfRule>
  </conditionalFormatting>
  <conditionalFormatting sqref="HR81">
    <cfRule type="colorScale" priority="4702">
      <colorScale>
        <cfvo type="min"/>
        <cfvo type="max"/>
        <color rgb="FFFFEF9C"/>
        <color rgb="FF63BE7B"/>
      </colorScale>
    </cfRule>
  </conditionalFormatting>
  <conditionalFormatting sqref="HR35">
    <cfRule type="colorScale" priority="4701">
      <colorScale>
        <cfvo type="min"/>
        <cfvo type="max"/>
        <color rgb="FFFFEF9C"/>
        <color rgb="FF63BE7B"/>
      </colorScale>
    </cfRule>
  </conditionalFormatting>
  <conditionalFormatting sqref="HR35">
    <cfRule type="colorScale" priority="4700">
      <colorScale>
        <cfvo type="min"/>
        <cfvo type="max"/>
        <color rgb="FFFFEF9C"/>
        <color rgb="FF63BE7B"/>
      </colorScale>
    </cfRule>
  </conditionalFormatting>
  <conditionalFormatting sqref="HR35">
    <cfRule type="colorScale" priority="4699">
      <colorScale>
        <cfvo type="min"/>
        <cfvo type="max"/>
        <color rgb="FFFFEF9C"/>
        <color rgb="FF63BE7B"/>
      </colorScale>
    </cfRule>
  </conditionalFormatting>
  <conditionalFormatting sqref="HR35">
    <cfRule type="colorScale" priority="4698">
      <colorScale>
        <cfvo type="min"/>
        <cfvo type="max"/>
        <color rgb="FFFFEF9C"/>
        <color rgb="FF63BE7B"/>
      </colorScale>
    </cfRule>
  </conditionalFormatting>
  <conditionalFormatting sqref="HS76">
    <cfRule type="colorScale" priority="4697">
      <colorScale>
        <cfvo type="min"/>
        <cfvo type="max"/>
        <color rgb="FFFFEF9C"/>
        <color rgb="FF63BE7B"/>
      </colorScale>
    </cfRule>
  </conditionalFormatting>
  <conditionalFormatting sqref="HS76">
    <cfRule type="colorScale" priority="4696">
      <colorScale>
        <cfvo type="min"/>
        <cfvo type="max"/>
        <color rgb="FFFFEF9C"/>
        <color rgb="FF63BE7B"/>
      </colorScale>
    </cfRule>
  </conditionalFormatting>
  <conditionalFormatting sqref="HS76">
    <cfRule type="colorScale" priority="4695">
      <colorScale>
        <cfvo type="min"/>
        <cfvo type="max"/>
        <color rgb="FFFFEF9C"/>
        <color rgb="FF63BE7B"/>
      </colorScale>
    </cfRule>
  </conditionalFormatting>
  <conditionalFormatting sqref="HS76">
    <cfRule type="colorScale" priority="4694">
      <colorScale>
        <cfvo type="min"/>
        <cfvo type="max"/>
        <color rgb="FFFFEF9C"/>
        <color rgb="FF63BE7B"/>
      </colorScale>
    </cfRule>
  </conditionalFormatting>
  <conditionalFormatting sqref="HS76">
    <cfRule type="colorScale" priority="4693">
      <colorScale>
        <cfvo type="min"/>
        <cfvo type="max"/>
        <color rgb="FFFFEF9C"/>
        <color rgb="FF63BE7B"/>
      </colorScale>
    </cfRule>
  </conditionalFormatting>
  <conditionalFormatting sqref="HS76">
    <cfRule type="colorScale" priority="4692">
      <colorScale>
        <cfvo type="min"/>
        <cfvo type="max"/>
        <color rgb="FFFFEF9C"/>
        <color rgb="FF63BE7B"/>
      </colorScale>
    </cfRule>
  </conditionalFormatting>
  <conditionalFormatting sqref="HS76">
    <cfRule type="colorScale" priority="4691">
      <colorScale>
        <cfvo type="min"/>
        <cfvo type="max"/>
        <color rgb="FFFFEF9C"/>
        <color rgb="FF63BE7B"/>
      </colorScale>
    </cfRule>
  </conditionalFormatting>
  <conditionalFormatting sqref="HS76">
    <cfRule type="colorScale" priority="4690">
      <colorScale>
        <cfvo type="min"/>
        <cfvo type="max"/>
        <color rgb="FFFFEF9C"/>
        <color rgb="FF63BE7B"/>
      </colorScale>
    </cfRule>
  </conditionalFormatting>
  <conditionalFormatting sqref="HS81">
    <cfRule type="colorScale" priority="4689">
      <colorScale>
        <cfvo type="min"/>
        <cfvo type="max"/>
        <color rgb="FFFFEF9C"/>
        <color rgb="FF63BE7B"/>
      </colorScale>
    </cfRule>
  </conditionalFormatting>
  <conditionalFormatting sqref="HS81">
    <cfRule type="colorScale" priority="4688">
      <colorScale>
        <cfvo type="min"/>
        <cfvo type="max"/>
        <color rgb="FFFFEF9C"/>
        <color rgb="FF63BE7B"/>
      </colorScale>
    </cfRule>
  </conditionalFormatting>
  <conditionalFormatting sqref="HS81">
    <cfRule type="colorScale" priority="4687">
      <colorScale>
        <cfvo type="min"/>
        <cfvo type="max"/>
        <color rgb="FFFFEF9C"/>
        <color rgb="FF63BE7B"/>
      </colorScale>
    </cfRule>
  </conditionalFormatting>
  <conditionalFormatting sqref="HS81">
    <cfRule type="colorScale" priority="4686">
      <colorScale>
        <cfvo type="min"/>
        <cfvo type="max"/>
        <color rgb="FFFFEF9C"/>
        <color rgb="FF63BE7B"/>
      </colorScale>
    </cfRule>
  </conditionalFormatting>
  <conditionalFormatting sqref="HS81">
    <cfRule type="colorScale" priority="4685">
      <colorScale>
        <cfvo type="min"/>
        <cfvo type="max"/>
        <color rgb="FFFFEF9C"/>
        <color rgb="FF63BE7B"/>
      </colorScale>
    </cfRule>
  </conditionalFormatting>
  <conditionalFormatting sqref="HS82">
    <cfRule type="colorScale" priority="4684">
      <colorScale>
        <cfvo type="min"/>
        <cfvo type="max"/>
        <color rgb="FFFFEF9C"/>
        <color rgb="FF63BE7B"/>
      </colorScale>
    </cfRule>
  </conditionalFormatting>
  <conditionalFormatting sqref="HS82">
    <cfRule type="colorScale" priority="4683">
      <colorScale>
        <cfvo type="min"/>
        <cfvo type="max"/>
        <color rgb="FFFFEF9C"/>
        <color rgb="FF63BE7B"/>
      </colorScale>
    </cfRule>
  </conditionalFormatting>
  <conditionalFormatting sqref="HS82">
    <cfRule type="colorScale" priority="4682">
      <colorScale>
        <cfvo type="min"/>
        <cfvo type="max"/>
        <color rgb="FFFFEF9C"/>
        <color rgb="FF63BE7B"/>
      </colorScale>
    </cfRule>
  </conditionalFormatting>
  <conditionalFormatting sqref="HS82">
    <cfRule type="colorScale" priority="4681">
      <colorScale>
        <cfvo type="min"/>
        <cfvo type="max"/>
        <color rgb="FFFFEF9C"/>
        <color rgb="FF63BE7B"/>
      </colorScale>
    </cfRule>
  </conditionalFormatting>
  <conditionalFormatting sqref="HS82">
    <cfRule type="colorScale" priority="4680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79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78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77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76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75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74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73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72">
      <colorScale>
        <cfvo type="min"/>
        <cfvo type="max"/>
        <color rgb="FFFFEF9C"/>
        <color rgb="FF63BE7B"/>
      </colorScale>
    </cfRule>
  </conditionalFormatting>
  <conditionalFormatting sqref="HS13">
    <cfRule type="colorScale" priority="4671">
      <colorScale>
        <cfvo type="min"/>
        <cfvo type="max"/>
        <color rgb="FFFFEF9C"/>
        <color rgb="FF63BE7B"/>
      </colorScale>
    </cfRule>
  </conditionalFormatting>
  <conditionalFormatting sqref="HS13">
    <cfRule type="colorScale" priority="4670">
      <colorScale>
        <cfvo type="min"/>
        <cfvo type="max"/>
        <color rgb="FFFFEF9C"/>
        <color rgb="FF63BE7B"/>
      </colorScale>
    </cfRule>
  </conditionalFormatting>
  <conditionalFormatting sqref="HS13">
    <cfRule type="colorScale" priority="4669">
      <colorScale>
        <cfvo type="min"/>
        <cfvo type="max"/>
        <color rgb="FFFFEF9C"/>
        <color rgb="FF63BE7B"/>
      </colorScale>
    </cfRule>
  </conditionalFormatting>
  <conditionalFormatting sqref="HS13">
    <cfRule type="colorScale" priority="4668">
      <colorScale>
        <cfvo type="min"/>
        <cfvo type="max"/>
        <color rgb="FFFFEF9C"/>
        <color rgb="FF63BE7B"/>
      </colorScale>
    </cfRule>
  </conditionalFormatting>
  <conditionalFormatting sqref="HS13">
    <cfRule type="colorScale" priority="4667">
      <colorScale>
        <cfvo type="min"/>
        <cfvo type="max"/>
        <color rgb="FFFFEF9C"/>
        <color rgb="FF63BE7B"/>
      </colorScale>
    </cfRule>
  </conditionalFormatting>
  <conditionalFormatting sqref="HS13">
    <cfRule type="colorScale" priority="4666">
      <colorScale>
        <cfvo type="min"/>
        <cfvo type="max"/>
        <color rgb="FFFFEF9C"/>
        <color rgb="FF63BE7B"/>
      </colorScale>
    </cfRule>
  </conditionalFormatting>
  <conditionalFormatting sqref="HS13">
    <cfRule type="colorScale" priority="4665">
      <colorScale>
        <cfvo type="min"/>
        <cfvo type="max"/>
        <color rgb="FFFFEF9C"/>
        <color rgb="FF63BE7B"/>
      </colorScale>
    </cfRule>
  </conditionalFormatting>
  <conditionalFormatting sqref="HS13">
    <cfRule type="colorScale" priority="4664">
      <colorScale>
        <cfvo type="min"/>
        <cfvo type="max"/>
        <color rgb="FFFFEF9C"/>
        <color rgb="FF63BE7B"/>
      </colorScale>
    </cfRule>
  </conditionalFormatting>
  <conditionalFormatting sqref="HS75">
    <cfRule type="colorScale" priority="4663">
      <colorScale>
        <cfvo type="min"/>
        <cfvo type="max"/>
        <color rgb="FFFFEF9C"/>
        <color rgb="FF63BE7B"/>
      </colorScale>
    </cfRule>
  </conditionalFormatting>
  <conditionalFormatting sqref="HS75">
    <cfRule type="colorScale" priority="4662">
      <colorScale>
        <cfvo type="min"/>
        <cfvo type="max"/>
        <color rgb="FFFFEF9C"/>
        <color rgb="FF63BE7B"/>
      </colorScale>
    </cfRule>
  </conditionalFormatting>
  <conditionalFormatting sqref="HS75">
    <cfRule type="colorScale" priority="4661">
      <colorScale>
        <cfvo type="min"/>
        <cfvo type="max"/>
        <color rgb="FFFFEF9C"/>
        <color rgb="FF63BE7B"/>
      </colorScale>
    </cfRule>
  </conditionalFormatting>
  <conditionalFormatting sqref="HS75">
    <cfRule type="colorScale" priority="4660">
      <colorScale>
        <cfvo type="min"/>
        <cfvo type="max"/>
        <color rgb="FFFFEF9C"/>
        <color rgb="FF63BE7B"/>
      </colorScale>
    </cfRule>
  </conditionalFormatting>
  <conditionalFormatting sqref="HS75">
    <cfRule type="colorScale" priority="4659">
      <colorScale>
        <cfvo type="min"/>
        <cfvo type="max"/>
        <color rgb="FFFFEF9C"/>
        <color rgb="FF63BE7B"/>
      </colorScale>
    </cfRule>
  </conditionalFormatting>
  <conditionalFormatting sqref="HS75">
    <cfRule type="colorScale" priority="4658">
      <colorScale>
        <cfvo type="min"/>
        <cfvo type="max"/>
        <color rgb="FFFFEF9C"/>
        <color rgb="FF63BE7B"/>
      </colorScale>
    </cfRule>
  </conditionalFormatting>
  <conditionalFormatting sqref="HS75">
    <cfRule type="colorScale" priority="4657">
      <colorScale>
        <cfvo type="min"/>
        <cfvo type="max"/>
        <color rgb="FFFFEF9C"/>
        <color rgb="FF63BE7B"/>
      </colorScale>
    </cfRule>
  </conditionalFormatting>
  <conditionalFormatting sqref="HS75">
    <cfRule type="colorScale" priority="4656">
      <colorScale>
        <cfvo type="min"/>
        <cfvo type="max"/>
        <color rgb="FFFFEF9C"/>
        <color rgb="FF63BE7B"/>
      </colorScale>
    </cfRule>
  </conditionalFormatting>
  <conditionalFormatting sqref="HS75">
    <cfRule type="colorScale" priority="4655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54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53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52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51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50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49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48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47">
      <colorScale>
        <cfvo type="min"/>
        <cfvo type="max"/>
        <color rgb="FFFFEF9C"/>
        <color rgb="FF63BE7B"/>
      </colorScale>
    </cfRule>
  </conditionalFormatting>
  <conditionalFormatting sqref="HS73">
    <cfRule type="colorScale" priority="4646">
      <colorScale>
        <cfvo type="min"/>
        <cfvo type="max"/>
        <color rgb="FFFFEF9C"/>
        <color rgb="FF63BE7B"/>
      </colorScale>
    </cfRule>
  </conditionalFormatting>
  <conditionalFormatting sqref="HT76">
    <cfRule type="colorScale" priority="4645">
      <colorScale>
        <cfvo type="min"/>
        <cfvo type="max"/>
        <color rgb="FFFFEF9C"/>
        <color rgb="FF63BE7B"/>
      </colorScale>
    </cfRule>
  </conditionalFormatting>
  <conditionalFormatting sqref="HT76">
    <cfRule type="colorScale" priority="4644">
      <colorScale>
        <cfvo type="min"/>
        <cfvo type="max"/>
        <color rgb="FFFFEF9C"/>
        <color rgb="FF63BE7B"/>
      </colorScale>
    </cfRule>
  </conditionalFormatting>
  <conditionalFormatting sqref="HT76">
    <cfRule type="colorScale" priority="4643">
      <colorScale>
        <cfvo type="min"/>
        <cfvo type="max"/>
        <color rgb="FFFFEF9C"/>
        <color rgb="FF63BE7B"/>
      </colorScale>
    </cfRule>
  </conditionalFormatting>
  <conditionalFormatting sqref="HT76">
    <cfRule type="colorScale" priority="4642">
      <colorScale>
        <cfvo type="min"/>
        <cfvo type="max"/>
        <color rgb="FFFFEF9C"/>
        <color rgb="FF63BE7B"/>
      </colorScale>
    </cfRule>
  </conditionalFormatting>
  <conditionalFormatting sqref="HT76">
    <cfRule type="colorScale" priority="4641">
      <colorScale>
        <cfvo type="min"/>
        <cfvo type="max"/>
        <color rgb="FFFFEF9C"/>
        <color rgb="FF63BE7B"/>
      </colorScale>
    </cfRule>
  </conditionalFormatting>
  <conditionalFormatting sqref="HT76">
    <cfRule type="colorScale" priority="4640">
      <colorScale>
        <cfvo type="min"/>
        <cfvo type="max"/>
        <color rgb="FFFFEF9C"/>
        <color rgb="FF63BE7B"/>
      </colorScale>
    </cfRule>
  </conditionalFormatting>
  <conditionalFormatting sqref="HT76">
    <cfRule type="colorScale" priority="4639">
      <colorScale>
        <cfvo type="min"/>
        <cfvo type="max"/>
        <color rgb="FFFFEF9C"/>
        <color rgb="FF63BE7B"/>
      </colorScale>
    </cfRule>
  </conditionalFormatting>
  <conditionalFormatting sqref="HT76">
    <cfRule type="colorScale" priority="4638">
      <colorScale>
        <cfvo type="min"/>
        <cfvo type="max"/>
        <color rgb="FFFFEF9C"/>
        <color rgb="FF63BE7B"/>
      </colorScale>
    </cfRule>
  </conditionalFormatting>
  <conditionalFormatting sqref="HT71">
    <cfRule type="colorScale" priority="4637">
      <colorScale>
        <cfvo type="min"/>
        <cfvo type="max"/>
        <color rgb="FFFFEF9C"/>
        <color rgb="FF63BE7B"/>
      </colorScale>
    </cfRule>
  </conditionalFormatting>
  <conditionalFormatting sqref="HT71">
    <cfRule type="colorScale" priority="4636">
      <colorScale>
        <cfvo type="min"/>
        <cfvo type="max"/>
        <color rgb="FFFFEF9C"/>
        <color rgb="FF63BE7B"/>
      </colorScale>
    </cfRule>
  </conditionalFormatting>
  <conditionalFormatting sqref="HT71">
    <cfRule type="colorScale" priority="4635">
      <colorScale>
        <cfvo type="min"/>
        <cfvo type="max"/>
        <color rgb="FFFFEF9C"/>
        <color rgb="FF63BE7B"/>
      </colorScale>
    </cfRule>
  </conditionalFormatting>
  <conditionalFormatting sqref="HT71">
    <cfRule type="colorScale" priority="4634">
      <colorScale>
        <cfvo type="min"/>
        <cfvo type="max"/>
        <color rgb="FFFFEF9C"/>
        <color rgb="FF63BE7B"/>
      </colorScale>
    </cfRule>
  </conditionalFormatting>
  <conditionalFormatting sqref="HT71">
    <cfRule type="colorScale" priority="4633">
      <colorScale>
        <cfvo type="min"/>
        <cfvo type="max"/>
        <color rgb="FFFFEF9C"/>
        <color rgb="FF63BE7B"/>
      </colorScale>
    </cfRule>
  </conditionalFormatting>
  <conditionalFormatting sqref="HT71">
    <cfRule type="colorScale" priority="4632">
      <colorScale>
        <cfvo type="min"/>
        <cfvo type="max"/>
        <color rgb="FFFFEF9C"/>
        <color rgb="FF63BE7B"/>
      </colorScale>
    </cfRule>
  </conditionalFormatting>
  <conditionalFormatting sqref="HT71">
    <cfRule type="colorScale" priority="4631">
      <colorScale>
        <cfvo type="min"/>
        <cfvo type="max"/>
        <color rgb="FFFFEF9C"/>
        <color rgb="FF63BE7B"/>
      </colorScale>
    </cfRule>
  </conditionalFormatting>
  <conditionalFormatting sqref="HT71">
    <cfRule type="colorScale" priority="4630">
      <colorScale>
        <cfvo type="min"/>
        <cfvo type="max"/>
        <color rgb="FFFFEF9C"/>
        <color rgb="FF63BE7B"/>
      </colorScale>
    </cfRule>
  </conditionalFormatting>
  <conditionalFormatting sqref="HT71">
    <cfRule type="colorScale" priority="4629">
      <colorScale>
        <cfvo type="min"/>
        <cfvo type="max"/>
        <color rgb="FFFFEF9C"/>
        <color rgb="FF63BE7B"/>
      </colorScale>
    </cfRule>
  </conditionalFormatting>
  <conditionalFormatting sqref="HT81">
    <cfRule type="colorScale" priority="4628">
      <colorScale>
        <cfvo type="min"/>
        <cfvo type="max"/>
        <color rgb="FFFFEF9C"/>
        <color rgb="FF63BE7B"/>
      </colorScale>
    </cfRule>
  </conditionalFormatting>
  <conditionalFormatting sqref="HT81">
    <cfRule type="colorScale" priority="4627">
      <colorScale>
        <cfvo type="min"/>
        <cfvo type="max"/>
        <color rgb="FFFFEF9C"/>
        <color rgb="FF63BE7B"/>
      </colorScale>
    </cfRule>
  </conditionalFormatting>
  <conditionalFormatting sqref="HT81">
    <cfRule type="colorScale" priority="4626">
      <colorScale>
        <cfvo type="min"/>
        <cfvo type="max"/>
        <color rgb="FFFFEF9C"/>
        <color rgb="FF63BE7B"/>
      </colorScale>
    </cfRule>
  </conditionalFormatting>
  <conditionalFormatting sqref="HT81">
    <cfRule type="colorScale" priority="4625">
      <colorScale>
        <cfvo type="min"/>
        <cfvo type="max"/>
        <color rgb="FFFFEF9C"/>
        <color rgb="FF63BE7B"/>
      </colorScale>
    </cfRule>
  </conditionalFormatting>
  <conditionalFormatting sqref="HT81">
    <cfRule type="colorScale" priority="4624">
      <colorScale>
        <cfvo type="min"/>
        <cfvo type="max"/>
        <color rgb="FFFFEF9C"/>
        <color rgb="FF63BE7B"/>
      </colorScale>
    </cfRule>
  </conditionalFormatting>
  <conditionalFormatting sqref="HT81">
    <cfRule type="colorScale" priority="4623">
      <colorScale>
        <cfvo type="min"/>
        <cfvo type="max"/>
        <color rgb="FFFFEF9C"/>
        <color rgb="FF63BE7B"/>
      </colorScale>
    </cfRule>
  </conditionalFormatting>
  <conditionalFormatting sqref="HT81">
    <cfRule type="colorScale" priority="4622">
      <colorScale>
        <cfvo type="min"/>
        <cfvo type="max"/>
        <color rgb="FFFFEF9C"/>
        <color rgb="FF63BE7B"/>
      </colorScale>
    </cfRule>
  </conditionalFormatting>
  <conditionalFormatting sqref="HT81">
    <cfRule type="colorScale" priority="4621">
      <colorScale>
        <cfvo type="min"/>
        <cfvo type="max"/>
        <color rgb="FFFFEF9C"/>
        <color rgb="FF63BE7B"/>
      </colorScale>
    </cfRule>
  </conditionalFormatting>
  <conditionalFormatting sqref="HT81">
    <cfRule type="colorScale" priority="4620">
      <colorScale>
        <cfvo type="min"/>
        <cfvo type="max"/>
        <color rgb="FFFFEF9C"/>
        <color rgb="FF63BE7B"/>
      </colorScale>
    </cfRule>
  </conditionalFormatting>
  <conditionalFormatting sqref="HT81">
    <cfRule type="colorScale" priority="4619">
      <colorScale>
        <cfvo type="min"/>
        <cfvo type="max"/>
        <color rgb="FFFFEF9C"/>
        <color rgb="FF63BE7B"/>
      </colorScale>
    </cfRule>
  </conditionalFormatting>
  <conditionalFormatting sqref="HU76">
    <cfRule type="colorScale" priority="4618">
      <colorScale>
        <cfvo type="min"/>
        <cfvo type="max"/>
        <color rgb="FFFFEF9C"/>
        <color rgb="FF63BE7B"/>
      </colorScale>
    </cfRule>
  </conditionalFormatting>
  <conditionalFormatting sqref="HU76">
    <cfRule type="colorScale" priority="4617">
      <colorScale>
        <cfvo type="min"/>
        <cfvo type="max"/>
        <color rgb="FFFFEF9C"/>
        <color rgb="FF63BE7B"/>
      </colorScale>
    </cfRule>
  </conditionalFormatting>
  <conditionalFormatting sqref="HU76">
    <cfRule type="colorScale" priority="4616">
      <colorScale>
        <cfvo type="min"/>
        <cfvo type="max"/>
        <color rgb="FFFFEF9C"/>
        <color rgb="FF63BE7B"/>
      </colorScale>
    </cfRule>
  </conditionalFormatting>
  <conditionalFormatting sqref="HU76">
    <cfRule type="colorScale" priority="4615">
      <colorScale>
        <cfvo type="min"/>
        <cfvo type="max"/>
        <color rgb="FFFFEF9C"/>
        <color rgb="FF63BE7B"/>
      </colorScale>
    </cfRule>
  </conditionalFormatting>
  <conditionalFormatting sqref="HU76">
    <cfRule type="colorScale" priority="4614">
      <colorScale>
        <cfvo type="min"/>
        <cfvo type="max"/>
        <color rgb="FFFFEF9C"/>
        <color rgb="FF63BE7B"/>
      </colorScale>
    </cfRule>
  </conditionalFormatting>
  <conditionalFormatting sqref="HU76">
    <cfRule type="colorScale" priority="4613">
      <colorScale>
        <cfvo type="min"/>
        <cfvo type="max"/>
        <color rgb="FFFFEF9C"/>
        <color rgb="FF63BE7B"/>
      </colorScale>
    </cfRule>
  </conditionalFormatting>
  <conditionalFormatting sqref="HU76">
    <cfRule type="colorScale" priority="4612">
      <colorScale>
        <cfvo type="min"/>
        <cfvo type="max"/>
        <color rgb="FFFFEF9C"/>
        <color rgb="FF63BE7B"/>
      </colorScale>
    </cfRule>
  </conditionalFormatting>
  <conditionalFormatting sqref="HU76">
    <cfRule type="colorScale" priority="4611">
      <colorScale>
        <cfvo type="min"/>
        <cfvo type="max"/>
        <color rgb="FFFFEF9C"/>
        <color rgb="FF63BE7B"/>
      </colorScale>
    </cfRule>
  </conditionalFormatting>
  <conditionalFormatting sqref="HU71">
    <cfRule type="colorScale" priority="4610">
      <colorScale>
        <cfvo type="min"/>
        <cfvo type="max"/>
        <color rgb="FFFFEF9C"/>
        <color rgb="FF63BE7B"/>
      </colorScale>
    </cfRule>
  </conditionalFormatting>
  <conditionalFormatting sqref="HU71">
    <cfRule type="colorScale" priority="4609">
      <colorScale>
        <cfvo type="min"/>
        <cfvo type="max"/>
        <color rgb="FFFFEF9C"/>
        <color rgb="FF63BE7B"/>
      </colorScale>
    </cfRule>
  </conditionalFormatting>
  <conditionalFormatting sqref="HU71">
    <cfRule type="colorScale" priority="4608">
      <colorScale>
        <cfvo type="min"/>
        <cfvo type="max"/>
        <color rgb="FFFFEF9C"/>
        <color rgb="FF63BE7B"/>
      </colorScale>
    </cfRule>
  </conditionalFormatting>
  <conditionalFormatting sqref="HU71">
    <cfRule type="colorScale" priority="4607">
      <colorScale>
        <cfvo type="min"/>
        <cfvo type="max"/>
        <color rgb="FFFFEF9C"/>
        <color rgb="FF63BE7B"/>
      </colorScale>
    </cfRule>
  </conditionalFormatting>
  <conditionalFormatting sqref="HU71">
    <cfRule type="colorScale" priority="4606">
      <colorScale>
        <cfvo type="min"/>
        <cfvo type="max"/>
        <color rgb="FFFFEF9C"/>
        <color rgb="FF63BE7B"/>
      </colorScale>
    </cfRule>
  </conditionalFormatting>
  <conditionalFormatting sqref="HU71">
    <cfRule type="colorScale" priority="4605">
      <colorScale>
        <cfvo type="min"/>
        <cfvo type="max"/>
        <color rgb="FFFFEF9C"/>
        <color rgb="FF63BE7B"/>
      </colorScale>
    </cfRule>
  </conditionalFormatting>
  <conditionalFormatting sqref="HU71">
    <cfRule type="colorScale" priority="4604">
      <colorScale>
        <cfvo type="min"/>
        <cfvo type="max"/>
        <color rgb="FFFFEF9C"/>
        <color rgb="FF63BE7B"/>
      </colorScale>
    </cfRule>
  </conditionalFormatting>
  <conditionalFormatting sqref="HU71">
    <cfRule type="colorScale" priority="4603">
      <colorScale>
        <cfvo type="min"/>
        <cfvo type="max"/>
        <color rgb="FFFFEF9C"/>
        <color rgb="FF63BE7B"/>
      </colorScale>
    </cfRule>
  </conditionalFormatting>
  <conditionalFormatting sqref="HU71">
    <cfRule type="colorScale" priority="4602">
      <colorScale>
        <cfvo type="min"/>
        <cfvo type="max"/>
        <color rgb="FFFFEF9C"/>
        <color rgb="FF63BE7B"/>
      </colorScale>
    </cfRule>
  </conditionalFormatting>
  <conditionalFormatting sqref="HU81">
    <cfRule type="colorScale" priority="4601">
      <colorScale>
        <cfvo type="min"/>
        <cfvo type="max"/>
        <color rgb="FFFFEF9C"/>
        <color rgb="FF63BE7B"/>
      </colorScale>
    </cfRule>
  </conditionalFormatting>
  <conditionalFormatting sqref="HU81">
    <cfRule type="colorScale" priority="4600">
      <colorScale>
        <cfvo type="min"/>
        <cfvo type="max"/>
        <color rgb="FFFFEF9C"/>
        <color rgb="FF63BE7B"/>
      </colorScale>
    </cfRule>
  </conditionalFormatting>
  <conditionalFormatting sqref="HU81">
    <cfRule type="colorScale" priority="4599">
      <colorScale>
        <cfvo type="min"/>
        <cfvo type="max"/>
        <color rgb="FFFFEF9C"/>
        <color rgb="FF63BE7B"/>
      </colorScale>
    </cfRule>
  </conditionalFormatting>
  <conditionalFormatting sqref="HU81">
    <cfRule type="colorScale" priority="4598">
      <colorScale>
        <cfvo type="min"/>
        <cfvo type="max"/>
        <color rgb="FFFFEF9C"/>
        <color rgb="FF63BE7B"/>
      </colorScale>
    </cfRule>
  </conditionalFormatting>
  <conditionalFormatting sqref="HU81">
    <cfRule type="colorScale" priority="4597">
      <colorScale>
        <cfvo type="min"/>
        <cfvo type="max"/>
        <color rgb="FFFFEF9C"/>
        <color rgb="FF63BE7B"/>
      </colorScale>
    </cfRule>
  </conditionalFormatting>
  <conditionalFormatting sqref="HU81">
    <cfRule type="colorScale" priority="4596">
      <colorScale>
        <cfvo type="min"/>
        <cfvo type="max"/>
        <color rgb="FFFFEF9C"/>
        <color rgb="FF63BE7B"/>
      </colorScale>
    </cfRule>
  </conditionalFormatting>
  <conditionalFormatting sqref="HU81">
    <cfRule type="colorScale" priority="4595">
      <colorScale>
        <cfvo type="min"/>
        <cfvo type="max"/>
        <color rgb="FFFFEF9C"/>
        <color rgb="FF63BE7B"/>
      </colorScale>
    </cfRule>
  </conditionalFormatting>
  <conditionalFormatting sqref="HU81">
    <cfRule type="colorScale" priority="4594">
      <colorScale>
        <cfvo type="min"/>
        <cfvo type="max"/>
        <color rgb="FFFFEF9C"/>
        <color rgb="FF63BE7B"/>
      </colorScale>
    </cfRule>
  </conditionalFormatting>
  <conditionalFormatting sqref="HU81">
    <cfRule type="colorScale" priority="4593">
      <colorScale>
        <cfvo type="min"/>
        <cfvo type="max"/>
        <color rgb="FFFFEF9C"/>
        <color rgb="FF63BE7B"/>
      </colorScale>
    </cfRule>
  </conditionalFormatting>
  <conditionalFormatting sqref="HU81">
    <cfRule type="colorScale" priority="4592">
      <colorScale>
        <cfvo type="min"/>
        <cfvo type="max"/>
        <color rgb="FFFFEF9C"/>
        <color rgb="FF63BE7B"/>
      </colorScale>
    </cfRule>
  </conditionalFormatting>
  <conditionalFormatting sqref="HU73">
    <cfRule type="colorScale" priority="4591">
      <colorScale>
        <cfvo type="min"/>
        <cfvo type="max"/>
        <color rgb="FFFFEF9C"/>
        <color rgb="FF63BE7B"/>
      </colorScale>
    </cfRule>
  </conditionalFormatting>
  <conditionalFormatting sqref="HU73">
    <cfRule type="colorScale" priority="4590">
      <colorScale>
        <cfvo type="min"/>
        <cfvo type="max"/>
        <color rgb="FFFFEF9C"/>
        <color rgb="FF63BE7B"/>
      </colorScale>
    </cfRule>
  </conditionalFormatting>
  <conditionalFormatting sqref="HU73">
    <cfRule type="colorScale" priority="4589">
      <colorScale>
        <cfvo type="min"/>
        <cfvo type="max"/>
        <color rgb="FFFFEF9C"/>
        <color rgb="FF63BE7B"/>
      </colorScale>
    </cfRule>
  </conditionalFormatting>
  <conditionalFormatting sqref="HU73">
    <cfRule type="colorScale" priority="4588">
      <colorScale>
        <cfvo type="min"/>
        <cfvo type="max"/>
        <color rgb="FFFFEF9C"/>
        <color rgb="FF63BE7B"/>
      </colorScale>
    </cfRule>
  </conditionalFormatting>
  <conditionalFormatting sqref="HU73">
    <cfRule type="colorScale" priority="4587">
      <colorScale>
        <cfvo type="min"/>
        <cfvo type="max"/>
        <color rgb="FFFFEF9C"/>
        <color rgb="FF63BE7B"/>
      </colorScale>
    </cfRule>
  </conditionalFormatting>
  <conditionalFormatting sqref="HU73">
    <cfRule type="colorScale" priority="4586">
      <colorScale>
        <cfvo type="min"/>
        <cfvo type="max"/>
        <color rgb="FFFFEF9C"/>
        <color rgb="FF63BE7B"/>
      </colorScale>
    </cfRule>
  </conditionalFormatting>
  <conditionalFormatting sqref="HU73">
    <cfRule type="colorScale" priority="4585">
      <colorScale>
        <cfvo type="min"/>
        <cfvo type="max"/>
        <color rgb="FFFFEF9C"/>
        <color rgb="FF63BE7B"/>
      </colorScale>
    </cfRule>
  </conditionalFormatting>
  <conditionalFormatting sqref="HU73">
    <cfRule type="colorScale" priority="4584">
      <colorScale>
        <cfvo type="min"/>
        <cfvo type="max"/>
        <color rgb="FFFFEF9C"/>
        <color rgb="FF63BE7B"/>
      </colorScale>
    </cfRule>
  </conditionalFormatting>
  <conditionalFormatting sqref="HU73">
    <cfRule type="colorScale" priority="4583">
      <colorScale>
        <cfvo type="min"/>
        <cfvo type="max"/>
        <color rgb="FFFFEF9C"/>
        <color rgb="FF63BE7B"/>
      </colorScale>
    </cfRule>
  </conditionalFormatting>
  <conditionalFormatting sqref="HU82">
    <cfRule type="colorScale" priority="4582">
      <colorScale>
        <cfvo type="min"/>
        <cfvo type="max"/>
        <color rgb="FFFFEF9C"/>
        <color rgb="FF63BE7B"/>
      </colorScale>
    </cfRule>
  </conditionalFormatting>
  <conditionalFormatting sqref="HU82">
    <cfRule type="colorScale" priority="4581">
      <colorScale>
        <cfvo type="min"/>
        <cfvo type="max"/>
        <color rgb="FFFFEF9C"/>
        <color rgb="FF63BE7B"/>
      </colorScale>
    </cfRule>
  </conditionalFormatting>
  <conditionalFormatting sqref="HU82">
    <cfRule type="colorScale" priority="4580">
      <colorScale>
        <cfvo type="min"/>
        <cfvo type="max"/>
        <color rgb="FFFFEF9C"/>
        <color rgb="FF63BE7B"/>
      </colorScale>
    </cfRule>
  </conditionalFormatting>
  <conditionalFormatting sqref="HU82">
    <cfRule type="colorScale" priority="4579">
      <colorScale>
        <cfvo type="min"/>
        <cfvo type="max"/>
        <color rgb="FFFFEF9C"/>
        <color rgb="FF63BE7B"/>
      </colorScale>
    </cfRule>
  </conditionalFormatting>
  <conditionalFormatting sqref="HU82">
    <cfRule type="colorScale" priority="4578">
      <colorScale>
        <cfvo type="min"/>
        <cfvo type="max"/>
        <color rgb="FFFFEF9C"/>
        <color rgb="FF63BE7B"/>
      </colorScale>
    </cfRule>
  </conditionalFormatting>
  <conditionalFormatting sqref="HU82">
    <cfRule type="colorScale" priority="4577">
      <colorScale>
        <cfvo type="min"/>
        <cfvo type="max"/>
        <color rgb="FFFFEF9C"/>
        <color rgb="FF63BE7B"/>
      </colorScale>
    </cfRule>
  </conditionalFormatting>
  <conditionalFormatting sqref="HU82">
    <cfRule type="colorScale" priority="4576">
      <colorScale>
        <cfvo type="min"/>
        <cfvo type="max"/>
        <color rgb="FFFFEF9C"/>
        <color rgb="FF63BE7B"/>
      </colorScale>
    </cfRule>
  </conditionalFormatting>
  <conditionalFormatting sqref="HU82">
    <cfRule type="colorScale" priority="4575">
      <colorScale>
        <cfvo type="min"/>
        <cfvo type="max"/>
        <color rgb="FFFFEF9C"/>
        <color rgb="FF63BE7B"/>
      </colorScale>
    </cfRule>
  </conditionalFormatting>
  <conditionalFormatting sqref="HU82">
    <cfRule type="colorScale" priority="4574">
      <colorScale>
        <cfvo type="min"/>
        <cfvo type="max"/>
        <color rgb="FFFFEF9C"/>
        <color rgb="FF63BE7B"/>
      </colorScale>
    </cfRule>
  </conditionalFormatting>
  <conditionalFormatting sqref="HU82">
    <cfRule type="colorScale" priority="4573">
      <colorScale>
        <cfvo type="min"/>
        <cfvo type="max"/>
        <color rgb="FFFFEF9C"/>
        <color rgb="FF63BE7B"/>
      </colorScale>
    </cfRule>
  </conditionalFormatting>
  <conditionalFormatting sqref="HV158:IW158 HV145:IW151">
    <cfRule type="colorScale" priority="4571">
      <colorScale>
        <cfvo type="min"/>
        <cfvo type="max"/>
        <color rgb="FFFFEF9C"/>
        <color rgb="FF63BE7B"/>
      </colorScale>
    </cfRule>
  </conditionalFormatting>
  <conditionalFormatting sqref="HV5:ID5">
    <cfRule type="colorScale" priority="4570">
      <colorScale>
        <cfvo type="min"/>
        <cfvo type="max"/>
        <color rgb="FFFFEF9C"/>
        <color rgb="FF63BE7B"/>
      </colorScale>
    </cfRule>
  </conditionalFormatting>
  <conditionalFormatting sqref="HV157:IW157">
    <cfRule type="colorScale" priority="4569">
      <colorScale>
        <cfvo type="min"/>
        <cfvo type="max"/>
        <color rgb="FFFFEF9C"/>
        <color rgb="FFFF7128"/>
      </colorScale>
    </cfRule>
  </conditionalFormatting>
  <conditionalFormatting sqref="HV158:IW158">
    <cfRule type="colorScale" priority="4568">
      <colorScale>
        <cfvo type="min"/>
        <cfvo type="max"/>
        <color rgb="FFFFEF9C"/>
        <color rgb="FFFF7128"/>
      </colorScale>
    </cfRule>
  </conditionalFormatting>
  <conditionalFormatting sqref="HV145:IW151">
    <cfRule type="colorScale" priority="4567">
      <colorScale>
        <cfvo type="min"/>
        <cfvo type="max"/>
        <color rgb="FFFFEF9C"/>
        <color rgb="FF63BE7B"/>
      </colorScale>
    </cfRule>
  </conditionalFormatting>
  <conditionalFormatting sqref="HV5:ID5">
    <cfRule type="colorScale" priority="4565">
      <colorScale>
        <cfvo type="min"/>
        <cfvo type="max"/>
        <color rgb="FFFFEF9C"/>
        <color rgb="FF63BE7B"/>
      </colorScale>
    </cfRule>
  </conditionalFormatting>
  <conditionalFormatting sqref="HV145:IW151">
    <cfRule type="colorScale" priority="4562">
      <colorScale>
        <cfvo type="min"/>
        <cfvo type="max"/>
        <color rgb="FFFFEF9C"/>
        <color rgb="FF63BE7B"/>
      </colorScale>
    </cfRule>
  </conditionalFormatting>
  <conditionalFormatting sqref="HV5:ID5">
    <cfRule type="colorScale" priority="4561">
      <colorScale>
        <cfvo type="min"/>
        <cfvo type="max"/>
        <color rgb="FFFFEF9C"/>
        <color rgb="FF63BE7B"/>
      </colorScale>
    </cfRule>
  </conditionalFormatting>
  <conditionalFormatting sqref="HV157:IW157">
    <cfRule type="colorScale" priority="4560">
      <colorScale>
        <cfvo type="min"/>
        <cfvo type="max"/>
        <color rgb="FFFFEF9C"/>
        <color rgb="FFFF7128"/>
      </colorScale>
    </cfRule>
  </conditionalFormatting>
  <conditionalFormatting sqref="HV158:IW158">
    <cfRule type="colorScale" priority="4559">
      <colorScale>
        <cfvo type="min"/>
        <cfvo type="max"/>
        <color rgb="FFFFEF9C"/>
        <color rgb="FFFF7128"/>
      </colorScale>
    </cfRule>
  </conditionalFormatting>
  <conditionalFormatting sqref="HV145:IW151">
    <cfRule type="colorScale" priority="4558">
      <colorScale>
        <cfvo type="min"/>
        <cfvo type="max"/>
        <color rgb="FFFFEF9C"/>
        <color rgb="FF63BE7B"/>
      </colorScale>
    </cfRule>
  </conditionalFormatting>
  <conditionalFormatting sqref="HV5:ID5">
    <cfRule type="colorScale" priority="4556">
      <colorScale>
        <cfvo type="min"/>
        <cfvo type="max"/>
        <color rgb="FFFFEF9C"/>
        <color rgb="FF63BE7B"/>
      </colorScale>
    </cfRule>
  </conditionalFormatting>
  <conditionalFormatting sqref="HV158:IW158">
    <cfRule type="colorScale" priority="4554">
      <colorScale>
        <cfvo type="min"/>
        <cfvo type="max"/>
        <color rgb="FFFFEF9C"/>
        <color rgb="FF63BE7B"/>
      </colorScale>
    </cfRule>
  </conditionalFormatting>
  <conditionalFormatting sqref="HV5:ID5">
    <cfRule type="colorScale" priority="4553">
      <colorScale>
        <cfvo type="min"/>
        <cfvo type="max"/>
        <color rgb="FFFFEF9C"/>
        <color rgb="FF63BE7B"/>
      </colorScale>
    </cfRule>
  </conditionalFormatting>
  <conditionalFormatting sqref="HV157:IW157">
    <cfRule type="colorScale" priority="4552">
      <colorScale>
        <cfvo type="min"/>
        <cfvo type="max"/>
        <color rgb="FFFFEF9C"/>
        <color rgb="FFFF7128"/>
      </colorScale>
    </cfRule>
  </conditionalFormatting>
  <conditionalFormatting sqref="HV158:IW158">
    <cfRule type="colorScale" priority="4551">
      <colorScale>
        <cfvo type="min"/>
        <cfvo type="max"/>
        <color rgb="FFFFEF9C"/>
        <color rgb="FFFF7128"/>
      </colorScale>
    </cfRule>
  </conditionalFormatting>
  <conditionalFormatting sqref="HV145:IW151">
    <cfRule type="colorScale" priority="4550">
      <colorScale>
        <cfvo type="min"/>
        <cfvo type="max"/>
        <color rgb="FFFFEF9C"/>
        <color rgb="FF63BE7B"/>
      </colorScale>
    </cfRule>
  </conditionalFormatting>
  <conditionalFormatting sqref="HV145:IW151">
    <cfRule type="colorScale" priority="4548">
      <colorScale>
        <cfvo type="min"/>
        <cfvo type="max"/>
        <color rgb="FFFFEF9C"/>
        <color rgb="FF63BE7B"/>
      </colorScale>
    </cfRule>
  </conditionalFormatting>
  <conditionalFormatting sqref="HV157:IW157">
    <cfRule type="colorScale" priority="4547">
      <colorScale>
        <cfvo type="min"/>
        <cfvo type="max"/>
        <color rgb="FFFFEF9C"/>
        <color rgb="FFFF7128"/>
      </colorScale>
    </cfRule>
  </conditionalFormatting>
  <conditionalFormatting sqref="HV158:IW158">
    <cfRule type="colorScale" priority="4546">
      <colorScale>
        <cfvo type="min"/>
        <cfvo type="max"/>
        <color rgb="FFFFEF9C"/>
        <color rgb="FFFF7128"/>
      </colorScale>
    </cfRule>
  </conditionalFormatting>
  <conditionalFormatting sqref="HV145:IW151">
    <cfRule type="colorScale" priority="4545">
      <colorScale>
        <cfvo type="min"/>
        <cfvo type="max"/>
        <color rgb="FFFFEF9C"/>
        <color rgb="FF63BE7B"/>
      </colorScale>
    </cfRule>
  </conditionalFormatting>
  <conditionalFormatting sqref="HV5:ID5">
    <cfRule type="colorScale" priority="4543">
      <colorScale>
        <cfvo type="min"/>
        <cfvo type="max"/>
        <color rgb="FFFFEF9C"/>
        <color rgb="FF63BE7B"/>
      </colorScale>
    </cfRule>
  </conditionalFormatting>
  <conditionalFormatting sqref="HV80:ID85">
    <cfRule type="colorScale" priority="4542">
      <colorScale>
        <cfvo type="min"/>
        <cfvo type="max"/>
        <color rgb="FFFFEF9C"/>
        <color rgb="FF63BE7B"/>
      </colorScale>
    </cfRule>
  </conditionalFormatting>
  <conditionalFormatting sqref="HV86:ID139 HV6:ID83">
    <cfRule type="colorScale" priority="4541">
      <colorScale>
        <cfvo type="min"/>
        <cfvo type="max"/>
        <color rgb="FFFFEF9C"/>
        <color rgb="FF63BE7B"/>
      </colorScale>
    </cfRule>
  </conditionalFormatting>
  <conditionalFormatting sqref="HV86:ID139">
    <cfRule type="colorScale" priority="4540">
      <colorScale>
        <cfvo type="min"/>
        <cfvo type="max"/>
        <color rgb="FFFFEF9C"/>
        <color rgb="FF63BE7B"/>
      </colorScale>
    </cfRule>
  </conditionalFormatting>
  <conditionalFormatting sqref="HV13:ID13">
    <cfRule type="colorScale" priority="4539">
      <colorScale>
        <cfvo type="min"/>
        <cfvo type="max"/>
        <color rgb="FFFFEF9C"/>
        <color rgb="FF63BE7B"/>
      </colorScale>
    </cfRule>
  </conditionalFormatting>
  <conditionalFormatting sqref="HV75:ID75">
    <cfRule type="colorScale" priority="4538">
      <colorScale>
        <cfvo type="min"/>
        <cfvo type="max"/>
        <color rgb="FFFFEF9C"/>
        <color rgb="FF63BE7B"/>
      </colorScale>
    </cfRule>
  </conditionalFormatting>
  <conditionalFormatting sqref="HV76:ID76">
    <cfRule type="colorScale" priority="4537">
      <colorScale>
        <cfvo type="min"/>
        <cfvo type="max"/>
        <color rgb="FFFFEF9C"/>
        <color rgb="FF63BE7B"/>
      </colorScale>
    </cfRule>
  </conditionalFormatting>
  <conditionalFormatting sqref="HV79:ID79">
    <cfRule type="colorScale" priority="4536">
      <colorScale>
        <cfvo type="min"/>
        <cfvo type="max"/>
        <color rgb="FFFFEF9C"/>
        <color rgb="FF63BE7B"/>
      </colorScale>
    </cfRule>
  </conditionalFormatting>
  <conditionalFormatting sqref="HV6:ID139">
    <cfRule type="colorScale" priority="4535">
      <colorScale>
        <cfvo type="min"/>
        <cfvo type="max"/>
        <color rgb="FFFFEF9C"/>
        <color rgb="FF63BE7B"/>
      </colorScale>
    </cfRule>
  </conditionalFormatting>
  <conditionalFormatting sqref="HV78:ID78">
    <cfRule type="colorScale" priority="4534">
      <colorScale>
        <cfvo type="min"/>
        <cfvo type="max"/>
        <color rgb="FFFFEF9C"/>
        <color rgb="FF63BE7B"/>
      </colorScale>
    </cfRule>
  </conditionalFormatting>
  <conditionalFormatting sqref="HV61:ID61">
    <cfRule type="colorScale" priority="4533">
      <colorScale>
        <cfvo type="min"/>
        <cfvo type="max"/>
        <color rgb="FFFFEF9C"/>
        <color rgb="FF63BE7B"/>
      </colorScale>
    </cfRule>
  </conditionalFormatting>
  <conditionalFormatting sqref="HV80:ID83">
    <cfRule type="colorScale" priority="4532">
      <colorScale>
        <cfvo type="min"/>
        <cfvo type="max"/>
        <color rgb="FFFFEF9C"/>
        <color rgb="FF63BE7B"/>
      </colorScale>
    </cfRule>
  </conditionalFormatting>
  <conditionalFormatting sqref="HV80:ID80">
    <cfRule type="colorScale" priority="4531">
      <colorScale>
        <cfvo type="min"/>
        <cfvo type="max"/>
        <color rgb="FFFFEF9C"/>
        <color rgb="FF63BE7B"/>
      </colorScale>
    </cfRule>
  </conditionalFormatting>
  <conditionalFormatting sqref="HV81:ID83">
    <cfRule type="colorScale" priority="4530">
      <colorScale>
        <cfvo type="min"/>
        <cfvo type="max"/>
        <color rgb="FFFFEF9C"/>
        <color rgb="FF63BE7B"/>
      </colorScale>
    </cfRule>
  </conditionalFormatting>
  <conditionalFormatting sqref="HV82:ID83">
    <cfRule type="colorScale" priority="4529">
      <colorScale>
        <cfvo type="min"/>
        <cfvo type="max"/>
        <color rgb="FFFFEF9C"/>
        <color rgb="FF63BE7B"/>
      </colorScale>
    </cfRule>
  </conditionalFormatting>
  <conditionalFormatting sqref="HV73:ID73">
    <cfRule type="colorScale" priority="4528">
      <colorScale>
        <cfvo type="min"/>
        <cfvo type="max"/>
        <color rgb="FFFFEF9C"/>
        <color rgb="FF63BE7B"/>
      </colorScale>
    </cfRule>
  </conditionalFormatting>
  <conditionalFormatting sqref="HV75:ID75">
    <cfRule type="colorScale" priority="4527">
      <colorScale>
        <cfvo type="min"/>
        <cfvo type="max"/>
        <color rgb="FFFFEF9C"/>
        <color rgb="FF63BE7B"/>
      </colorScale>
    </cfRule>
  </conditionalFormatting>
  <conditionalFormatting sqref="HV82:ID82">
    <cfRule type="colorScale" priority="4526">
      <colorScale>
        <cfvo type="min"/>
        <cfvo type="max"/>
        <color rgb="FFFFEF9C"/>
        <color rgb="FF63BE7B"/>
      </colorScale>
    </cfRule>
  </conditionalFormatting>
  <conditionalFormatting sqref="HV6:ID6">
    <cfRule type="colorScale" priority="4525">
      <colorScale>
        <cfvo type="min"/>
        <cfvo type="max"/>
        <color rgb="FFFFEF9C"/>
        <color rgb="FF63BE7B"/>
      </colorScale>
    </cfRule>
  </conditionalFormatting>
  <conditionalFormatting sqref="HV13:ID13">
    <cfRule type="colorScale" priority="4524">
      <colorScale>
        <cfvo type="min"/>
        <cfvo type="max"/>
        <color rgb="FFFFEF9C"/>
        <color rgb="FF63BE7B"/>
      </colorScale>
    </cfRule>
  </conditionalFormatting>
  <conditionalFormatting sqref="HV76:ID76">
    <cfRule type="colorScale" priority="4523">
      <colorScale>
        <cfvo type="min"/>
        <cfvo type="max"/>
        <color rgb="FFFFEF9C"/>
        <color rgb="FF63BE7B"/>
      </colorScale>
    </cfRule>
  </conditionalFormatting>
  <conditionalFormatting sqref="HV76:ID76">
    <cfRule type="colorScale" priority="4522">
      <colorScale>
        <cfvo type="min"/>
        <cfvo type="max"/>
        <color rgb="FFFFEF9C"/>
        <color rgb="FF63BE7B"/>
      </colorScale>
    </cfRule>
  </conditionalFormatting>
  <conditionalFormatting sqref="HV76:ID76">
    <cfRule type="colorScale" priority="4521">
      <colorScale>
        <cfvo type="min"/>
        <cfvo type="max"/>
        <color rgb="FFFFEF9C"/>
        <color rgb="FF63BE7B"/>
      </colorScale>
    </cfRule>
  </conditionalFormatting>
  <conditionalFormatting sqref="HV76:ID76">
    <cfRule type="colorScale" priority="4520">
      <colorScale>
        <cfvo type="min"/>
        <cfvo type="max"/>
        <color rgb="FFFFEF9C"/>
        <color rgb="FF63BE7B"/>
      </colorScale>
    </cfRule>
  </conditionalFormatting>
  <conditionalFormatting sqref="HV76:ID76">
    <cfRule type="colorScale" priority="4519">
      <colorScale>
        <cfvo type="min"/>
        <cfvo type="max"/>
        <color rgb="FFFFEF9C"/>
        <color rgb="FF63BE7B"/>
      </colorScale>
    </cfRule>
  </conditionalFormatting>
  <conditionalFormatting sqref="HV76:ID76">
    <cfRule type="colorScale" priority="4518">
      <colorScale>
        <cfvo type="min"/>
        <cfvo type="max"/>
        <color rgb="FFFFEF9C"/>
        <color rgb="FF63BE7B"/>
      </colorScale>
    </cfRule>
  </conditionalFormatting>
  <conditionalFormatting sqref="HV76:ID76">
    <cfRule type="colorScale" priority="4517">
      <colorScale>
        <cfvo type="min"/>
        <cfvo type="max"/>
        <color rgb="FFFFEF9C"/>
        <color rgb="FF63BE7B"/>
      </colorScale>
    </cfRule>
  </conditionalFormatting>
  <conditionalFormatting sqref="HV76:ID76">
    <cfRule type="colorScale" priority="4516">
      <colorScale>
        <cfvo type="min"/>
        <cfvo type="max"/>
        <color rgb="FFFFEF9C"/>
        <color rgb="FF63BE7B"/>
      </colorScale>
    </cfRule>
  </conditionalFormatting>
  <conditionalFormatting sqref="HV71:ID71">
    <cfRule type="colorScale" priority="4515">
      <colorScale>
        <cfvo type="min"/>
        <cfvo type="max"/>
        <color rgb="FFFFEF9C"/>
        <color rgb="FF63BE7B"/>
      </colorScale>
    </cfRule>
  </conditionalFormatting>
  <conditionalFormatting sqref="HV71:ID71">
    <cfRule type="colorScale" priority="4514">
      <colorScale>
        <cfvo type="min"/>
        <cfvo type="max"/>
        <color rgb="FFFFEF9C"/>
        <color rgb="FF63BE7B"/>
      </colorScale>
    </cfRule>
  </conditionalFormatting>
  <conditionalFormatting sqref="HV71:ID71">
    <cfRule type="colorScale" priority="4513">
      <colorScale>
        <cfvo type="min"/>
        <cfvo type="max"/>
        <color rgb="FFFFEF9C"/>
        <color rgb="FF63BE7B"/>
      </colorScale>
    </cfRule>
  </conditionalFormatting>
  <conditionalFormatting sqref="HV71:ID71">
    <cfRule type="colorScale" priority="4512">
      <colorScale>
        <cfvo type="min"/>
        <cfvo type="max"/>
        <color rgb="FFFFEF9C"/>
        <color rgb="FF63BE7B"/>
      </colorScale>
    </cfRule>
  </conditionalFormatting>
  <conditionalFormatting sqref="HV71:ID71">
    <cfRule type="colorScale" priority="4511">
      <colorScale>
        <cfvo type="min"/>
        <cfvo type="max"/>
        <color rgb="FFFFEF9C"/>
        <color rgb="FF63BE7B"/>
      </colorScale>
    </cfRule>
  </conditionalFormatting>
  <conditionalFormatting sqref="HV71:ID71">
    <cfRule type="colorScale" priority="4510">
      <colorScale>
        <cfvo type="min"/>
        <cfvo type="max"/>
        <color rgb="FFFFEF9C"/>
        <color rgb="FF63BE7B"/>
      </colorScale>
    </cfRule>
  </conditionalFormatting>
  <conditionalFormatting sqref="HV71:ID71">
    <cfRule type="colorScale" priority="4509">
      <colorScale>
        <cfvo type="min"/>
        <cfvo type="max"/>
        <color rgb="FFFFEF9C"/>
        <color rgb="FF63BE7B"/>
      </colorScale>
    </cfRule>
  </conditionalFormatting>
  <conditionalFormatting sqref="HV71:ID71">
    <cfRule type="colorScale" priority="4508">
      <colorScale>
        <cfvo type="min"/>
        <cfvo type="max"/>
        <color rgb="FFFFEF9C"/>
        <color rgb="FF63BE7B"/>
      </colorScale>
    </cfRule>
  </conditionalFormatting>
  <conditionalFormatting sqref="HV71:ID71">
    <cfRule type="colorScale" priority="4507">
      <colorScale>
        <cfvo type="min"/>
        <cfvo type="max"/>
        <color rgb="FFFFEF9C"/>
        <color rgb="FF63BE7B"/>
      </colorScale>
    </cfRule>
  </conditionalFormatting>
  <conditionalFormatting sqref="HV81:ID81">
    <cfRule type="colorScale" priority="4506">
      <colorScale>
        <cfvo type="min"/>
        <cfvo type="max"/>
        <color rgb="FFFFEF9C"/>
        <color rgb="FF63BE7B"/>
      </colorScale>
    </cfRule>
  </conditionalFormatting>
  <conditionalFormatting sqref="HV81:ID81">
    <cfRule type="colorScale" priority="4505">
      <colorScale>
        <cfvo type="min"/>
        <cfvo type="max"/>
        <color rgb="FFFFEF9C"/>
        <color rgb="FF63BE7B"/>
      </colorScale>
    </cfRule>
  </conditionalFormatting>
  <conditionalFormatting sqref="HV81:ID81">
    <cfRule type="colorScale" priority="4504">
      <colorScale>
        <cfvo type="min"/>
        <cfvo type="max"/>
        <color rgb="FFFFEF9C"/>
        <color rgb="FF63BE7B"/>
      </colorScale>
    </cfRule>
  </conditionalFormatting>
  <conditionalFormatting sqref="HV81:ID81">
    <cfRule type="colorScale" priority="4503">
      <colorScale>
        <cfvo type="min"/>
        <cfvo type="max"/>
        <color rgb="FFFFEF9C"/>
        <color rgb="FF63BE7B"/>
      </colorScale>
    </cfRule>
  </conditionalFormatting>
  <conditionalFormatting sqref="HV81:ID81">
    <cfRule type="colorScale" priority="4502">
      <colorScale>
        <cfvo type="min"/>
        <cfvo type="max"/>
        <color rgb="FFFFEF9C"/>
        <color rgb="FF63BE7B"/>
      </colorScale>
    </cfRule>
  </conditionalFormatting>
  <conditionalFormatting sqref="HV81:ID81">
    <cfRule type="colorScale" priority="4501">
      <colorScale>
        <cfvo type="min"/>
        <cfvo type="max"/>
        <color rgb="FFFFEF9C"/>
        <color rgb="FF63BE7B"/>
      </colorScale>
    </cfRule>
  </conditionalFormatting>
  <conditionalFormatting sqref="HV81:ID81">
    <cfRule type="colorScale" priority="4500">
      <colorScale>
        <cfvo type="min"/>
        <cfvo type="max"/>
        <color rgb="FFFFEF9C"/>
        <color rgb="FF63BE7B"/>
      </colorScale>
    </cfRule>
  </conditionalFormatting>
  <conditionalFormatting sqref="HV81:ID81">
    <cfRule type="colorScale" priority="4499">
      <colorScale>
        <cfvo type="min"/>
        <cfvo type="max"/>
        <color rgb="FFFFEF9C"/>
        <color rgb="FF63BE7B"/>
      </colorScale>
    </cfRule>
  </conditionalFormatting>
  <conditionalFormatting sqref="HV81:ID81">
    <cfRule type="colorScale" priority="4498">
      <colorScale>
        <cfvo type="min"/>
        <cfvo type="max"/>
        <color rgb="FFFFEF9C"/>
        <color rgb="FF63BE7B"/>
      </colorScale>
    </cfRule>
  </conditionalFormatting>
  <conditionalFormatting sqref="HV81:ID81">
    <cfRule type="colorScale" priority="4497">
      <colorScale>
        <cfvo type="min"/>
        <cfvo type="max"/>
        <color rgb="FFFFEF9C"/>
        <color rgb="FF63BE7B"/>
      </colorScale>
    </cfRule>
  </conditionalFormatting>
  <conditionalFormatting sqref="HV73:ID73">
    <cfRule type="colorScale" priority="4496">
      <colorScale>
        <cfvo type="min"/>
        <cfvo type="max"/>
        <color rgb="FFFFEF9C"/>
        <color rgb="FF63BE7B"/>
      </colorScale>
    </cfRule>
  </conditionalFormatting>
  <conditionalFormatting sqref="HV73:ID73">
    <cfRule type="colorScale" priority="4495">
      <colorScale>
        <cfvo type="min"/>
        <cfvo type="max"/>
        <color rgb="FFFFEF9C"/>
        <color rgb="FF63BE7B"/>
      </colorScale>
    </cfRule>
  </conditionalFormatting>
  <conditionalFormatting sqref="HV73:ID73">
    <cfRule type="colorScale" priority="4494">
      <colorScale>
        <cfvo type="min"/>
        <cfvo type="max"/>
        <color rgb="FFFFEF9C"/>
        <color rgb="FF63BE7B"/>
      </colorScale>
    </cfRule>
  </conditionalFormatting>
  <conditionalFormatting sqref="HV73:ID73">
    <cfRule type="colorScale" priority="4493">
      <colorScale>
        <cfvo type="min"/>
        <cfvo type="max"/>
        <color rgb="FFFFEF9C"/>
        <color rgb="FF63BE7B"/>
      </colorScale>
    </cfRule>
  </conditionalFormatting>
  <conditionalFormatting sqref="HV73:ID73">
    <cfRule type="colorScale" priority="4492">
      <colorScale>
        <cfvo type="min"/>
        <cfvo type="max"/>
        <color rgb="FFFFEF9C"/>
        <color rgb="FF63BE7B"/>
      </colorScale>
    </cfRule>
  </conditionalFormatting>
  <conditionalFormatting sqref="HV73:ID73">
    <cfRule type="colorScale" priority="4491">
      <colorScale>
        <cfvo type="min"/>
        <cfvo type="max"/>
        <color rgb="FFFFEF9C"/>
        <color rgb="FF63BE7B"/>
      </colorScale>
    </cfRule>
  </conditionalFormatting>
  <conditionalFormatting sqref="HV73:ID73">
    <cfRule type="colorScale" priority="4490">
      <colorScale>
        <cfvo type="min"/>
        <cfvo type="max"/>
        <color rgb="FFFFEF9C"/>
        <color rgb="FF63BE7B"/>
      </colorScale>
    </cfRule>
  </conditionalFormatting>
  <conditionalFormatting sqref="HV73:ID73">
    <cfRule type="colorScale" priority="4489">
      <colorScale>
        <cfvo type="min"/>
        <cfvo type="max"/>
        <color rgb="FFFFEF9C"/>
        <color rgb="FF63BE7B"/>
      </colorScale>
    </cfRule>
  </conditionalFormatting>
  <conditionalFormatting sqref="HV73:ID73">
    <cfRule type="colorScale" priority="4488">
      <colorScale>
        <cfvo type="min"/>
        <cfvo type="max"/>
        <color rgb="FFFFEF9C"/>
        <color rgb="FF63BE7B"/>
      </colorScale>
    </cfRule>
  </conditionalFormatting>
  <conditionalFormatting sqref="HV82:ID82">
    <cfRule type="colorScale" priority="4487">
      <colorScale>
        <cfvo type="min"/>
        <cfvo type="max"/>
        <color rgb="FFFFEF9C"/>
        <color rgb="FF63BE7B"/>
      </colorScale>
    </cfRule>
  </conditionalFormatting>
  <conditionalFormatting sqref="HV82:ID82">
    <cfRule type="colorScale" priority="4486">
      <colorScale>
        <cfvo type="min"/>
        <cfvo type="max"/>
        <color rgb="FFFFEF9C"/>
        <color rgb="FF63BE7B"/>
      </colorScale>
    </cfRule>
  </conditionalFormatting>
  <conditionalFormatting sqref="HV82:ID82">
    <cfRule type="colorScale" priority="4485">
      <colorScale>
        <cfvo type="min"/>
        <cfvo type="max"/>
        <color rgb="FFFFEF9C"/>
        <color rgb="FF63BE7B"/>
      </colorScale>
    </cfRule>
  </conditionalFormatting>
  <conditionalFormatting sqref="HV82:ID82">
    <cfRule type="colorScale" priority="4484">
      <colorScale>
        <cfvo type="min"/>
        <cfvo type="max"/>
        <color rgb="FFFFEF9C"/>
        <color rgb="FF63BE7B"/>
      </colorScale>
    </cfRule>
  </conditionalFormatting>
  <conditionalFormatting sqref="HV82:ID82">
    <cfRule type="colorScale" priority="4483">
      <colorScale>
        <cfvo type="min"/>
        <cfvo type="max"/>
        <color rgb="FFFFEF9C"/>
        <color rgb="FF63BE7B"/>
      </colorScale>
    </cfRule>
  </conditionalFormatting>
  <conditionalFormatting sqref="HV82:ID82">
    <cfRule type="colorScale" priority="4482">
      <colorScale>
        <cfvo type="min"/>
        <cfvo type="max"/>
        <color rgb="FFFFEF9C"/>
        <color rgb="FF63BE7B"/>
      </colorScale>
    </cfRule>
  </conditionalFormatting>
  <conditionalFormatting sqref="HV82:ID82">
    <cfRule type="colorScale" priority="4481">
      <colorScale>
        <cfvo type="min"/>
        <cfvo type="max"/>
        <color rgb="FFFFEF9C"/>
        <color rgb="FF63BE7B"/>
      </colorScale>
    </cfRule>
  </conditionalFormatting>
  <conditionalFormatting sqref="HV82:ID82">
    <cfRule type="colorScale" priority="4480">
      <colorScale>
        <cfvo type="min"/>
        <cfvo type="max"/>
        <color rgb="FFFFEF9C"/>
        <color rgb="FF63BE7B"/>
      </colorScale>
    </cfRule>
  </conditionalFormatting>
  <conditionalFormatting sqref="HV82:ID82">
    <cfRule type="colorScale" priority="4479">
      <colorScale>
        <cfvo type="min"/>
        <cfvo type="max"/>
        <color rgb="FFFFEF9C"/>
        <color rgb="FF63BE7B"/>
      </colorScale>
    </cfRule>
  </conditionalFormatting>
  <conditionalFormatting sqref="HV82:ID82">
    <cfRule type="colorScale" priority="4478">
      <colorScale>
        <cfvo type="min"/>
        <cfvo type="max"/>
        <color rgb="FFFFEF9C"/>
        <color rgb="FF63BE7B"/>
      </colorScale>
    </cfRule>
  </conditionalFormatting>
  <conditionalFormatting sqref="HV81">
    <cfRule type="colorScale" priority="4477">
      <colorScale>
        <cfvo type="min"/>
        <cfvo type="max"/>
        <color rgb="FFFFEF9C"/>
        <color rgb="FF63BE7B"/>
      </colorScale>
    </cfRule>
  </conditionalFormatting>
  <conditionalFormatting sqref="HV81">
    <cfRule type="colorScale" priority="4476">
      <colorScale>
        <cfvo type="min"/>
        <cfvo type="max"/>
        <color rgb="FFFFEF9C"/>
        <color rgb="FF63BE7B"/>
      </colorScale>
    </cfRule>
  </conditionalFormatting>
  <conditionalFormatting sqref="HV81">
    <cfRule type="colorScale" priority="4475">
      <colorScale>
        <cfvo type="min"/>
        <cfvo type="max"/>
        <color rgb="FFFFEF9C"/>
        <color rgb="FF63BE7B"/>
      </colorScale>
    </cfRule>
  </conditionalFormatting>
  <conditionalFormatting sqref="HV81">
    <cfRule type="colorScale" priority="4474">
      <colorScale>
        <cfvo type="min"/>
        <cfvo type="max"/>
        <color rgb="FFFFEF9C"/>
        <color rgb="FF63BE7B"/>
      </colorScale>
    </cfRule>
  </conditionalFormatting>
  <conditionalFormatting sqref="HV81">
    <cfRule type="colorScale" priority="4473">
      <colorScale>
        <cfvo type="min"/>
        <cfvo type="max"/>
        <color rgb="FFFFEF9C"/>
        <color rgb="FF63BE7B"/>
      </colorScale>
    </cfRule>
  </conditionalFormatting>
  <conditionalFormatting sqref="HV81">
    <cfRule type="colorScale" priority="4472">
      <colorScale>
        <cfvo type="min"/>
        <cfvo type="max"/>
        <color rgb="FFFFEF9C"/>
        <color rgb="FF63BE7B"/>
      </colorScale>
    </cfRule>
  </conditionalFormatting>
  <conditionalFormatting sqref="HV81">
    <cfRule type="colorScale" priority="4471">
      <colorScale>
        <cfvo type="min"/>
        <cfvo type="max"/>
        <color rgb="FFFFEF9C"/>
        <color rgb="FF63BE7B"/>
      </colorScale>
    </cfRule>
  </conditionalFormatting>
  <conditionalFormatting sqref="HV81">
    <cfRule type="colorScale" priority="4470">
      <colorScale>
        <cfvo type="min"/>
        <cfvo type="max"/>
        <color rgb="FFFFEF9C"/>
        <color rgb="FF63BE7B"/>
      </colorScale>
    </cfRule>
  </conditionalFormatting>
  <conditionalFormatting sqref="HV81">
    <cfRule type="colorScale" priority="4469">
      <colorScale>
        <cfvo type="min"/>
        <cfvo type="max"/>
        <color rgb="FFFFEF9C"/>
        <color rgb="FF63BE7B"/>
      </colorScale>
    </cfRule>
  </conditionalFormatting>
  <conditionalFormatting sqref="HV81">
    <cfRule type="colorScale" priority="4468">
      <colorScale>
        <cfvo type="min"/>
        <cfvo type="max"/>
        <color rgb="FFFFEF9C"/>
        <color rgb="FF63BE7B"/>
      </colorScale>
    </cfRule>
  </conditionalFormatting>
  <conditionalFormatting sqref="HV81">
    <cfRule type="colorScale" priority="4467">
      <colorScale>
        <cfvo type="min"/>
        <cfvo type="max"/>
        <color rgb="FFFFEF9C"/>
        <color rgb="FF63BE7B"/>
      </colorScale>
    </cfRule>
  </conditionalFormatting>
  <conditionalFormatting sqref="HV82">
    <cfRule type="colorScale" priority="4466">
      <colorScale>
        <cfvo type="min"/>
        <cfvo type="max"/>
        <color rgb="FFFFEF9C"/>
        <color rgb="FF63BE7B"/>
      </colorScale>
    </cfRule>
  </conditionalFormatting>
  <conditionalFormatting sqref="HV82">
    <cfRule type="colorScale" priority="4465">
      <colorScale>
        <cfvo type="min"/>
        <cfvo type="max"/>
        <color rgb="FFFFEF9C"/>
        <color rgb="FF63BE7B"/>
      </colorScale>
    </cfRule>
  </conditionalFormatting>
  <conditionalFormatting sqref="HV82">
    <cfRule type="colorScale" priority="4464">
      <colorScale>
        <cfvo type="min"/>
        <cfvo type="max"/>
        <color rgb="FFFFEF9C"/>
        <color rgb="FF63BE7B"/>
      </colorScale>
    </cfRule>
  </conditionalFormatting>
  <conditionalFormatting sqref="HV82">
    <cfRule type="colorScale" priority="4463">
      <colorScale>
        <cfvo type="min"/>
        <cfvo type="max"/>
        <color rgb="FFFFEF9C"/>
        <color rgb="FF63BE7B"/>
      </colorScale>
    </cfRule>
  </conditionalFormatting>
  <conditionalFormatting sqref="HV82">
    <cfRule type="colorScale" priority="4462">
      <colorScale>
        <cfvo type="min"/>
        <cfvo type="max"/>
        <color rgb="FFFFEF9C"/>
        <color rgb="FF63BE7B"/>
      </colorScale>
    </cfRule>
  </conditionalFormatting>
  <conditionalFormatting sqref="HV82">
    <cfRule type="colorScale" priority="4461">
      <colorScale>
        <cfvo type="min"/>
        <cfvo type="max"/>
        <color rgb="FFFFEF9C"/>
        <color rgb="FF63BE7B"/>
      </colorScale>
    </cfRule>
  </conditionalFormatting>
  <conditionalFormatting sqref="HV82">
    <cfRule type="colorScale" priority="4460">
      <colorScale>
        <cfvo type="min"/>
        <cfvo type="max"/>
        <color rgb="FFFFEF9C"/>
        <color rgb="FF63BE7B"/>
      </colorScale>
    </cfRule>
  </conditionalFormatting>
  <conditionalFormatting sqref="HV82">
    <cfRule type="colorScale" priority="4459">
      <colorScale>
        <cfvo type="min"/>
        <cfvo type="max"/>
        <color rgb="FFFFEF9C"/>
        <color rgb="FF63BE7B"/>
      </colorScale>
    </cfRule>
  </conditionalFormatting>
  <conditionalFormatting sqref="HV82">
    <cfRule type="colorScale" priority="4458">
      <colorScale>
        <cfvo type="min"/>
        <cfvo type="max"/>
        <color rgb="FFFFEF9C"/>
        <color rgb="FF63BE7B"/>
      </colorScale>
    </cfRule>
  </conditionalFormatting>
  <conditionalFormatting sqref="HV82">
    <cfRule type="colorScale" priority="4457">
      <colorScale>
        <cfvo type="min"/>
        <cfvo type="max"/>
        <color rgb="FFFFEF9C"/>
        <color rgb="FF63BE7B"/>
      </colorScale>
    </cfRule>
  </conditionalFormatting>
  <conditionalFormatting sqref="HV82">
    <cfRule type="colorScale" priority="4456">
      <colorScale>
        <cfvo type="min"/>
        <cfvo type="max"/>
        <color rgb="FFFFEF9C"/>
        <color rgb="FF63BE7B"/>
      </colorScale>
    </cfRule>
  </conditionalFormatting>
  <conditionalFormatting sqref="HV76">
    <cfRule type="colorScale" priority="4455">
      <colorScale>
        <cfvo type="min"/>
        <cfvo type="max"/>
        <color rgb="FFFFEF9C"/>
        <color rgb="FF63BE7B"/>
      </colorScale>
    </cfRule>
  </conditionalFormatting>
  <conditionalFormatting sqref="HV76">
    <cfRule type="colorScale" priority="4454">
      <colorScale>
        <cfvo type="min"/>
        <cfvo type="max"/>
        <color rgb="FFFFEF9C"/>
        <color rgb="FF63BE7B"/>
      </colorScale>
    </cfRule>
  </conditionalFormatting>
  <conditionalFormatting sqref="HV76">
    <cfRule type="colorScale" priority="4453">
      <colorScale>
        <cfvo type="min"/>
        <cfvo type="max"/>
        <color rgb="FFFFEF9C"/>
        <color rgb="FF63BE7B"/>
      </colorScale>
    </cfRule>
  </conditionalFormatting>
  <conditionalFormatting sqref="HV76">
    <cfRule type="colorScale" priority="4452">
      <colorScale>
        <cfvo type="min"/>
        <cfvo type="max"/>
        <color rgb="FFFFEF9C"/>
        <color rgb="FF63BE7B"/>
      </colorScale>
    </cfRule>
  </conditionalFormatting>
  <conditionalFormatting sqref="HV76">
    <cfRule type="colorScale" priority="4451">
      <colorScale>
        <cfvo type="min"/>
        <cfvo type="max"/>
        <color rgb="FFFFEF9C"/>
        <color rgb="FF63BE7B"/>
      </colorScale>
    </cfRule>
  </conditionalFormatting>
  <conditionalFormatting sqref="HV76">
    <cfRule type="colorScale" priority="4450">
      <colorScale>
        <cfvo type="min"/>
        <cfvo type="max"/>
        <color rgb="FFFFEF9C"/>
        <color rgb="FF63BE7B"/>
      </colorScale>
    </cfRule>
  </conditionalFormatting>
  <conditionalFormatting sqref="HV76">
    <cfRule type="colorScale" priority="4449">
      <colorScale>
        <cfvo type="min"/>
        <cfvo type="max"/>
        <color rgb="FFFFEF9C"/>
        <color rgb="FF63BE7B"/>
      </colorScale>
    </cfRule>
  </conditionalFormatting>
  <conditionalFormatting sqref="HV76">
    <cfRule type="colorScale" priority="4448">
      <colorScale>
        <cfvo type="min"/>
        <cfvo type="max"/>
        <color rgb="FFFFEF9C"/>
        <color rgb="FF63BE7B"/>
      </colorScale>
    </cfRule>
  </conditionalFormatting>
  <conditionalFormatting sqref="HV76">
    <cfRule type="colorScale" priority="4447">
      <colorScale>
        <cfvo type="min"/>
        <cfvo type="max"/>
        <color rgb="FFFFEF9C"/>
        <color rgb="FF63BE7B"/>
      </colorScale>
    </cfRule>
  </conditionalFormatting>
  <conditionalFormatting sqref="HV76">
    <cfRule type="colorScale" priority="4446">
      <colorScale>
        <cfvo type="min"/>
        <cfvo type="max"/>
        <color rgb="FFFFEF9C"/>
        <color rgb="FF63BE7B"/>
      </colorScale>
    </cfRule>
  </conditionalFormatting>
  <conditionalFormatting sqref="HV76">
    <cfRule type="colorScale" priority="4445">
      <colorScale>
        <cfvo type="min"/>
        <cfvo type="max"/>
        <color rgb="FFFFEF9C"/>
        <color rgb="FF63BE7B"/>
      </colorScale>
    </cfRule>
  </conditionalFormatting>
  <conditionalFormatting sqref="HV48">
    <cfRule type="colorScale" priority="4444">
      <colorScale>
        <cfvo type="min"/>
        <cfvo type="max"/>
        <color rgb="FFFFEF9C"/>
        <color rgb="FF63BE7B"/>
      </colorScale>
    </cfRule>
  </conditionalFormatting>
  <conditionalFormatting sqref="HV48">
    <cfRule type="colorScale" priority="4443">
      <colorScale>
        <cfvo type="min"/>
        <cfvo type="max"/>
        <color rgb="FFFFEF9C"/>
        <color rgb="FF63BE7B"/>
      </colorScale>
    </cfRule>
  </conditionalFormatting>
  <conditionalFormatting sqref="HV48">
    <cfRule type="colorScale" priority="4442">
      <colorScale>
        <cfvo type="min"/>
        <cfvo type="max"/>
        <color rgb="FFFFEF9C"/>
        <color rgb="FF63BE7B"/>
      </colorScale>
    </cfRule>
  </conditionalFormatting>
  <conditionalFormatting sqref="HV48">
    <cfRule type="colorScale" priority="4441">
      <colorScale>
        <cfvo type="min"/>
        <cfvo type="max"/>
        <color rgb="FFFFEF9C"/>
        <color rgb="FF63BE7B"/>
      </colorScale>
    </cfRule>
  </conditionalFormatting>
  <conditionalFormatting sqref="HV48">
    <cfRule type="colorScale" priority="4440">
      <colorScale>
        <cfvo type="min"/>
        <cfvo type="max"/>
        <color rgb="FFFFEF9C"/>
        <color rgb="FF63BE7B"/>
      </colorScale>
    </cfRule>
  </conditionalFormatting>
  <conditionalFormatting sqref="HV48">
    <cfRule type="colorScale" priority="4439">
      <colorScale>
        <cfvo type="min"/>
        <cfvo type="max"/>
        <color rgb="FFFFEF9C"/>
        <color rgb="FF63BE7B"/>
      </colorScale>
    </cfRule>
  </conditionalFormatting>
  <conditionalFormatting sqref="HV48">
    <cfRule type="colorScale" priority="4438">
      <colorScale>
        <cfvo type="min"/>
        <cfvo type="max"/>
        <color rgb="FFFFEF9C"/>
        <color rgb="FF63BE7B"/>
      </colorScale>
    </cfRule>
  </conditionalFormatting>
  <conditionalFormatting sqref="HV48">
    <cfRule type="colorScale" priority="4437">
      <colorScale>
        <cfvo type="min"/>
        <cfvo type="max"/>
        <color rgb="FFFFEF9C"/>
        <color rgb="FF63BE7B"/>
      </colorScale>
    </cfRule>
  </conditionalFormatting>
  <conditionalFormatting sqref="HV48">
    <cfRule type="colorScale" priority="4436">
      <colorScale>
        <cfvo type="min"/>
        <cfvo type="max"/>
        <color rgb="FFFFEF9C"/>
        <color rgb="FF63BE7B"/>
      </colorScale>
    </cfRule>
  </conditionalFormatting>
  <conditionalFormatting sqref="HV48">
    <cfRule type="colorScale" priority="4435">
      <colorScale>
        <cfvo type="min"/>
        <cfvo type="max"/>
        <color rgb="FFFFEF9C"/>
        <color rgb="FF63BE7B"/>
      </colorScale>
    </cfRule>
  </conditionalFormatting>
  <conditionalFormatting sqref="HV48">
    <cfRule type="colorScale" priority="4434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33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32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31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30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29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28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27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26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25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24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23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22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21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20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19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18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17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16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15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14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13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12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11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10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09">
      <colorScale>
        <cfvo type="min"/>
        <cfvo type="max"/>
        <color rgb="FFFFEF9C"/>
        <color rgb="FF63BE7B"/>
      </colorScale>
    </cfRule>
  </conditionalFormatting>
  <conditionalFormatting sqref="HW76">
    <cfRule type="colorScale" priority="4408">
      <colorScale>
        <cfvo type="min"/>
        <cfvo type="max"/>
        <color rgb="FFFFEF9C"/>
        <color rgb="FF63BE7B"/>
      </colorScale>
    </cfRule>
  </conditionalFormatting>
  <conditionalFormatting sqref="HW82">
    <cfRule type="colorScale" priority="4407">
      <colorScale>
        <cfvo type="min"/>
        <cfvo type="max"/>
        <color rgb="FFFFEF9C"/>
        <color rgb="FF63BE7B"/>
      </colorScale>
    </cfRule>
  </conditionalFormatting>
  <conditionalFormatting sqref="HW82">
    <cfRule type="colorScale" priority="4406">
      <colorScale>
        <cfvo type="min"/>
        <cfvo type="max"/>
        <color rgb="FFFFEF9C"/>
        <color rgb="FF63BE7B"/>
      </colorScale>
    </cfRule>
  </conditionalFormatting>
  <conditionalFormatting sqref="HW82">
    <cfRule type="colorScale" priority="4405">
      <colorScale>
        <cfvo type="min"/>
        <cfvo type="max"/>
        <color rgb="FFFFEF9C"/>
        <color rgb="FF63BE7B"/>
      </colorScale>
    </cfRule>
  </conditionalFormatting>
  <conditionalFormatting sqref="HW82">
    <cfRule type="colorScale" priority="4404">
      <colorScale>
        <cfvo type="min"/>
        <cfvo type="max"/>
        <color rgb="FFFFEF9C"/>
        <color rgb="FF63BE7B"/>
      </colorScale>
    </cfRule>
  </conditionalFormatting>
  <conditionalFormatting sqref="HW82">
    <cfRule type="colorScale" priority="4403">
      <colorScale>
        <cfvo type="min"/>
        <cfvo type="max"/>
        <color rgb="FFFFEF9C"/>
        <color rgb="FF63BE7B"/>
      </colorScale>
    </cfRule>
  </conditionalFormatting>
  <conditionalFormatting sqref="HW82">
    <cfRule type="colorScale" priority="4402">
      <colorScale>
        <cfvo type="min"/>
        <cfvo type="max"/>
        <color rgb="FFFFEF9C"/>
        <color rgb="FF63BE7B"/>
      </colorScale>
    </cfRule>
  </conditionalFormatting>
  <conditionalFormatting sqref="HW82">
    <cfRule type="colorScale" priority="4401">
      <colorScale>
        <cfvo type="min"/>
        <cfvo type="max"/>
        <color rgb="FFFFEF9C"/>
        <color rgb="FF63BE7B"/>
      </colorScale>
    </cfRule>
  </conditionalFormatting>
  <conditionalFormatting sqref="HW82">
    <cfRule type="colorScale" priority="4400">
      <colorScale>
        <cfvo type="min"/>
        <cfvo type="max"/>
        <color rgb="FFFFEF9C"/>
        <color rgb="FF63BE7B"/>
      </colorScale>
    </cfRule>
  </conditionalFormatting>
  <conditionalFormatting sqref="HW82">
    <cfRule type="colorScale" priority="4399">
      <colorScale>
        <cfvo type="min"/>
        <cfvo type="max"/>
        <color rgb="FFFFEF9C"/>
        <color rgb="FF63BE7B"/>
      </colorScale>
    </cfRule>
  </conditionalFormatting>
  <conditionalFormatting sqref="HW82">
    <cfRule type="colorScale" priority="4398">
      <colorScale>
        <cfvo type="min"/>
        <cfvo type="max"/>
        <color rgb="FFFFEF9C"/>
        <color rgb="FF63BE7B"/>
      </colorScale>
    </cfRule>
  </conditionalFormatting>
  <conditionalFormatting sqref="HW82">
    <cfRule type="colorScale" priority="4397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96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95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94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93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92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91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90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89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88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87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86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85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84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83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82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81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80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79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78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77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76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75">
      <colorScale>
        <cfvo type="min"/>
        <cfvo type="max"/>
        <color rgb="FFFFEF9C"/>
        <color rgb="FF63BE7B"/>
      </colorScale>
    </cfRule>
  </conditionalFormatting>
  <conditionalFormatting sqref="HW81">
    <cfRule type="colorScale" priority="4374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73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72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71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70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69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68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67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66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65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64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63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62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61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60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59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58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57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56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55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54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53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52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51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50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49">
      <colorScale>
        <cfvo type="min"/>
        <cfvo type="max"/>
        <color rgb="FFFFEF9C"/>
        <color rgb="FF63BE7B"/>
      </colorScale>
    </cfRule>
  </conditionalFormatting>
  <conditionalFormatting sqref="HW73">
    <cfRule type="colorScale" priority="4348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47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46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45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44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43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42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41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40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39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38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37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36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35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34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33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32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31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30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29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28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27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26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25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24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23">
      <colorScale>
        <cfvo type="min"/>
        <cfvo type="max"/>
        <color rgb="FFFFEF9C"/>
        <color rgb="FF63BE7B"/>
      </colorScale>
    </cfRule>
  </conditionalFormatting>
  <conditionalFormatting sqref="HW6">
    <cfRule type="colorScale" priority="4322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21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20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19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18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17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16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15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14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13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12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11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10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09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08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07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06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05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04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03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02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01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300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299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298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297">
      <colorScale>
        <cfvo type="min"/>
        <cfvo type="max"/>
        <color rgb="FFFFEF9C"/>
        <color rgb="FF63BE7B"/>
      </colorScale>
    </cfRule>
  </conditionalFormatting>
  <conditionalFormatting sqref="HW34">
    <cfRule type="colorScale" priority="4296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95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94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93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92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91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90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89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88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87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86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85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84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83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82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81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80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79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78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77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76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75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74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73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72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71">
      <colorScale>
        <cfvo type="min"/>
        <cfvo type="max"/>
        <color rgb="FFFFEF9C"/>
        <color rgb="FF63BE7B"/>
      </colorScale>
    </cfRule>
  </conditionalFormatting>
  <conditionalFormatting sqref="HX75">
    <cfRule type="colorScale" priority="4270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69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68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67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66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65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64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63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62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61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60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59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58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57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56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55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54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53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52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51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50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49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48">
      <colorScale>
        <cfvo type="min"/>
        <cfvo type="max"/>
        <color rgb="FFFFEF9C"/>
        <color rgb="FF63BE7B"/>
      </colorScale>
    </cfRule>
  </conditionalFormatting>
  <conditionalFormatting sqref="HX81">
    <cfRule type="colorScale" priority="4247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46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45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44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43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42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41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40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39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38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37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36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35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34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33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32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31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30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29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28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27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26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25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24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23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22">
      <colorScale>
        <cfvo type="min"/>
        <cfvo type="max"/>
        <color rgb="FFFFEF9C"/>
        <color rgb="FF63BE7B"/>
      </colorScale>
    </cfRule>
  </conditionalFormatting>
  <conditionalFormatting sqref="HX76">
    <cfRule type="colorScale" priority="4221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20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19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18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17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16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15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14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13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12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11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10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09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08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07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06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05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04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03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02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01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200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199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198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197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196">
      <colorScale>
        <cfvo type="min"/>
        <cfvo type="max"/>
        <color rgb="FFFFEF9C"/>
        <color rgb="FF63BE7B"/>
      </colorScale>
    </cfRule>
  </conditionalFormatting>
  <conditionalFormatting sqref="HX34">
    <cfRule type="colorScale" priority="4195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94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93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92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91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90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89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88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87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86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85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84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83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82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81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80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79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78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77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76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75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74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73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72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71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70">
      <colorScale>
        <cfvo type="min"/>
        <cfvo type="max"/>
        <color rgb="FFFFEF9C"/>
        <color rgb="FF63BE7B"/>
      </colorScale>
    </cfRule>
  </conditionalFormatting>
  <conditionalFormatting sqref="HX6">
    <cfRule type="colorScale" priority="4169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68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67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66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65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64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63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62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61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60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59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58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57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56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55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54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53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52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51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50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49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48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47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46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45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44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43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42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41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40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39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38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37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36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35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34">
      <colorScale>
        <cfvo type="min"/>
        <cfvo type="max"/>
        <color rgb="FFFFEF9C"/>
        <color rgb="FF63BE7B"/>
      </colorScale>
    </cfRule>
  </conditionalFormatting>
  <conditionalFormatting sqref="HY75">
    <cfRule type="colorScale" priority="4133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32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31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30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29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28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27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26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25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24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23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22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21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20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19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18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17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16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15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14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13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12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11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10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09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08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07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06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05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04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03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02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01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100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099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098">
      <colorScale>
        <cfvo type="min"/>
        <cfvo type="max"/>
        <color rgb="FFFFEF9C"/>
        <color rgb="FF63BE7B"/>
      </colorScale>
    </cfRule>
  </conditionalFormatting>
  <conditionalFormatting sqref="HY76">
    <cfRule type="colorScale" priority="4097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96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95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94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93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92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91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90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89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88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87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86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85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84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83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82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81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80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79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78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77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76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75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74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73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72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71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70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69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68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67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66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65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64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63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62">
      <colorScale>
        <cfvo type="min"/>
        <cfvo type="max"/>
        <color rgb="FFFFEF9C"/>
        <color rgb="FF63BE7B"/>
      </colorScale>
    </cfRule>
  </conditionalFormatting>
  <conditionalFormatting sqref="HY73">
    <cfRule type="colorScale" priority="4061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60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59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58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57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56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55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54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53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52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51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50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49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48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47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46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45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44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43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42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41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40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39">
      <colorScale>
        <cfvo type="min"/>
        <cfvo type="max"/>
        <color rgb="FFFFEF9C"/>
        <color rgb="FF63BE7B"/>
      </colorScale>
    </cfRule>
  </conditionalFormatting>
  <conditionalFormatting sqref="HY81">
    <cfRule type="colorScale" priority="4038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37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36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35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34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33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32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31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30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29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28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27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26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25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24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23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22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21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20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19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18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17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16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15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14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13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12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11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10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09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08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07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06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05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04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03">
      <colorScale>
        <cfvo type="min"/>
        <cfvo type="max"/>
        <color rgb="FFFFEF9C"/>
        <color rgb="FF63BE7B"/>
      </colorScale>
    </cfRule>
  </conditionalFormatting>
  <conditionalFormatting sqref="HX73">
    <cfRule type="colorScale" priority="4002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4001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4000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99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98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97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96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95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94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93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92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91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90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89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88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87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86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85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84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83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82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81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80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79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78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77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76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75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74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73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72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71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70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69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68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67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66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65">
      <colorScale>
        <cfvo type="min"/>
        <cfvo type="max"/>
        <color rgb="FFFFEF9C"/>
        <color rgb="FF63BE7B"/>
      </colorScale>
    </cfRule>
  </conditionalFormatting>
  <conditionalFormatting sqref="HY34">
    <cfRule type="colorScale" priority="3964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63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62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61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60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59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58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57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56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55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54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53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52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51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50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49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48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47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46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45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44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43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42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41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40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39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38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37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36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35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34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33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32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31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30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29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28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27">
      <colorScale>
        <cfvo type="min"/>
        <cfvo type="max"/>
        <color rgb="FFFFEF9C"/>
        <color rgb="FF63BE7B"/>
      </colorScale>
    </cfRule>
  </conditionalFormatting>
  <conditionalFormatting sqref="HY6">
    <cfRule type="colorScale" priority="3926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25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24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23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22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21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20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19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18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17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16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15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14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13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12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11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10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09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08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07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06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05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04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03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02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01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900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899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898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897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896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895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894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893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892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891">
      <colorScale>
        <cfvo type="min"/>
        <cfvo type="max"/>
        <color rgb="FFFFEF9C"/>
        <color rgb="FF63BE7B"/>
      </colorScale>
    </cfRule>
  </conditionalFormatting>
  <conditionalFormatting sqref="HZ75:ID75">
    <cfRule type="colorScale" priority="3890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89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88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87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86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85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84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83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82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81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80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79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78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77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76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75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74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73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72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71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70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69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68">
      <colorScale>
        <cfvo type="min"/>
        <cfvo type="max"/>
        <color rgb="FFFFEF9C"/>
        <color rgb="FF63BE7B"/>
      </colorScale>
    </cfRule>
  </conditionalFormatting>
  <conditionalFormatting sqref="IA81">
    <cfRule type="colorScale" priority="3867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66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65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64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63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62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61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60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59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58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57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56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55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54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53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52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51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50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49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48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47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46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45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44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43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42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41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40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39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38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37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36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35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34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33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32">
      <colorScale>
        <cfvo type="min"/>
        <cfvo type="max"/>
        <color rgb="FFFFEF9C"/>
        <color rgb="FF63BE7B"/>
      </colorScale>
    </cfRule>
  </conditionalFormatting>
  <conditionalFormatting sqref="IA75">
    <cfRule type="colorScale" priority="3831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30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29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28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27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26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25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24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23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22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21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20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19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18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17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16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15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14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13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12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11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10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09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08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07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06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05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04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03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02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01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800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799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798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797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796">
      <colorScale>
        <cfvo type="min"/>
        <cfvo type="max"/>
        <color rgb="FFFFEF9C"/>
        <color rgb="FF63BE7B"/>
      </colorScale>
    </cfRule>
  </conditionalFormatting>
  <conditionalFormatting sqref="IA76">
    <cfRule type="colorScale" priority="3795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94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93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92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91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90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89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88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87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86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85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84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83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82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81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80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79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78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77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76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75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74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73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72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71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70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69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68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67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66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65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64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63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62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61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60">
      <colorScale>
        <cfvo type="min"/>
        <cfvo type="max"/>
        <color rgb="FFFFEF9C"/>
        <color rgb="FF63BE7B"/>
      </colorScale>
    </cfRule>
  </conditionalFormatting>
  <conditionalFormatting sqref="IA73">
    <cfRule type="colorScale" priority="3759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58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57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56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55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54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53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52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51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50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49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48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47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46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45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44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43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42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41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40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39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38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37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36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35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34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33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32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31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30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29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28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27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26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25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24">
      <colorScale>
        <cfvo type="min"/>
        <cfvo type="max"/>
        <color rgb="FFFFEF9C"/>
        <color rgb="FF63BE7B"/>
      </colorScale>
    </cfRule>
  </conditionalFormatting>
  <conditionalFormatting sqref="IA6">
    <cfRule type="colorScale" priority="3723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22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21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20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19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18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17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16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15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14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13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12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11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10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09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08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07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06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05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04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03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02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01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700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99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98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97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96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95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94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93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92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91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90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89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88">
      <colorScale>
        <cfvo type="min"/>
        <cfvo type="max"/>
        <color rgb="FFFFEF9C"/>
        <color rgb="FF63BE7B"/>
      </colorScale>
    </cfRule>
  </conditionalFormatting>
  <conditionalFormatting sqref="IB75">
    <cfRule type="colorScale" priority="3687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86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85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84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83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82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81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80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79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78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77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76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75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74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73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72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71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70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69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68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67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66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65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64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63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62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61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60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59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58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57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56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55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54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53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52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51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50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49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48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47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46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45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44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43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42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41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40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39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38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37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36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35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34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33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32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31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30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29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28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27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26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25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24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23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22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21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20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19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18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17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16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15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14">
      <colorScale>
        <cfvo type="min"/>
        <cfvo type="max"/>
        <color rgb="FFFFEF9C"/>
        <color rgb="FF63BE7B"/>
      </colorScale>
    </cfRule>
  </conditionalFormatting>
  <conditionalFormatting sqref="IB81">
    <cfRule type="colorScale" priority="3613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12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11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10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09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08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07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06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05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04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03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02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01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600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99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98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97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96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95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94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93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92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91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90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89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88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87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86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85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84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83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82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81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80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79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78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77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76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75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74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73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72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71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70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69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68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67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66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65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64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63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62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61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60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59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58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57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56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55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54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53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52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51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50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49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48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47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46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45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44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43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42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41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40">
      <colorScale>
        <cfvo type="min"/>
        <cfvo type="max"/>
        <color rgb="FFFFEF9C"/>
        <color rgb="FF63BE7B"/>
      </colorScale>
    </cfRule>
  </conditionalFormatting>
  <conditionalFormatting sqref="IB76">
    <cfRule type="colorScale" priority="3539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38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37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36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35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34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33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32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31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30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29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28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27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26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25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24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23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22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21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20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19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18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17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16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15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14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13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12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11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10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09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08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07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06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05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04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03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02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01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500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99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98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97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96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95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94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93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92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91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90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89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88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87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86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85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84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83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82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81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80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79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78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77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76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75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74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73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72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71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70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69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68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67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66">
      <colorScale>
        <cfvo type="min"/>
        <cfvo type="max"/>
        <color rgb="FFFFEF9C"/>
        <color rgb="FF63BE7B"/>
      </colorScale>
    </cfRule>
  </conditionalFormatting>
  <conditionalFormatting sqref="IB71">
    <cfRule type="colorScale" priority="3465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64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63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62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61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60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59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58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57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56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55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54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53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52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51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50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49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48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47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46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45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44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43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42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41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40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39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38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37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36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35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34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33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32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31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30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29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28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27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26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25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24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23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22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21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20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19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18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17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16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15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14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13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12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11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10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09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08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07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06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05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04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03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02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01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400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399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398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397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396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395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394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393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392">
      <colorScale>
        <cfvo type="min"/>
        <cfvo type="max"/>
        <color rgb="FFFFEF9C"/>
        <color rgb="FF63BE7B"/>
      </colorScale>
    </cfRule>
  </conditionalFormatting>
  <conditionalFormatting sqref="IC76">
    <cfRule type="colorScale" priority="3391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90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89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88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87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86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85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84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83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82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81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80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79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78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77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76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75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74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73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72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71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70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69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68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67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66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65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64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63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62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61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60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59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58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57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56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55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54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53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52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51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50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49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48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47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46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45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44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43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42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41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40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39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38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37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36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35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34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33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32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31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30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29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28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27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26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25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24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23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22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21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20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19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18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17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16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15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14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13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12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11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10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09">
      <colorScale>
        <cfvo type="min"/>
        <cfvo type="max"/>
        <color rgb="FFFFEF9C"/>
        <color rgb="FF63BE7B"/>
      </colorScale>
    </cfRule>
  </conditionalFormatting>
  <conditionalFormatting sqref="IC75">
    <cfRule type="colorScale" priority="3308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307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306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305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304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303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302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301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300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99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98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97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96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95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94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93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92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91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90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89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88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87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86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85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84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83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82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81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80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79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78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77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76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75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74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73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72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71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70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69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68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67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66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65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64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63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62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61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60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59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58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57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56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55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54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53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52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51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50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49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48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47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46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45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44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43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42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41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40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39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38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37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36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35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34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33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32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31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30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29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28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27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26">
      <colorScale>
        <cfvo type="min"/>
        <cfvo type="max"/>
        <color rgb="FFFFEF9C"/>
        <color rgb="FF63BE7B"/>
      </colorScale>
    </cfRule>
  </conditionalFormatting>
  <conditionalFormatting sqref="IC81">
    <cfRule type="colorScale" priority="3225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24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23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22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21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20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19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18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17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16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15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14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13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12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11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10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09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08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07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06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05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04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03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02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01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200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99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98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97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96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95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94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93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92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91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90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89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88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87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86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85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84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83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82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81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80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79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78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77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76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75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74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73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72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71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70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69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68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67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66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65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64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63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62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61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60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59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58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57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56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55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54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53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52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51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50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49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48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47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46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45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44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43">
      <colorScale>
        <cfvo type="min"/>
        <cfvo type="max"/>
        <color rgb="FFFFEF9C"/>
        <color rgb="FF63BE7B"/>
      </colorScale>
    </cfRule>
  </conditionalFormatting>
  <conditionalFormatting sqref="IC71">
    <cfRule type="colorScale" priority="3142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41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40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39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38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37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36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35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34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33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32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31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30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29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28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27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26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25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24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23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22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21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20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19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18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17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16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15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14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13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12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11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10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09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08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07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06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05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04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03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02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01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100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99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98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97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96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95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94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93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92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91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90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89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88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87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86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85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84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83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82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81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80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79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78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77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76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75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74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73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72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71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70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69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68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67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66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65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64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63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62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61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60">
      <colorScale>
        <cfvo type="min"/>
        <cfvo type="max"/>
        <color rgb="FFFFEF9C"/>
        <color rgb="FF63BE7B"/>
      </colorScale>
    </cfRule>
  </conditionalFormatting>
  <conditionalFormatting sqref="IC34">
    <cfRule type="colorScale" priority="3059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58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57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56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55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54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53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52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51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50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49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48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47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46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45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44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43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42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41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40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39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38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37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36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35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34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33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32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31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30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29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28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27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26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25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24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23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22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21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20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19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18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17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16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15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14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13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12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11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10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09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08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07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06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05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04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03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02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01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3000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99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98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97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96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95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94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93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92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91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90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89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88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87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86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85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84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83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82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81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80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79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78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77">
      <colorScale>
        <cfvo type="min"/>
        <cfvo type="max"/>
        <color rgb="FFFFEF9C"/>
        <color rgb="FF63BE7B"/>
      </colorScale>
    </cfRule>
  </conditionalFormatting>
  <conditionalFormatting sqref="IC54">
    <cfRule type="colorScale" priority="2976">
      <colorScale>
        <cfvo type="min"/>
        <cfvo type="max"/>
        <color rgb="FFFFEF9C"/>
        <color rgb="FF63BE7B"/>
      </colorScale>
    </cfRule>
  </conditionalFormatting>
  <conditionalFormatting sqref="IE158:IW158 IE145:IW151">
    <cfRule type="colorScale" priority="2974">
      <colorScale>
        <cfvo type="min"/>
        <cfvo type="max"/>
        <color rgb="FFFFEF9C"/>
        <color rgb="FF63BE7B"/>
      </colorScale>
    </cfRule>
  </conditionalFormatting>
  <conditionalFormatting sqref="IE5:IU5">
    <cfRule type="colorScale" priority="2973">
      <colorScale>
        <cfvo type="min"/>
        <cfvo type="max"/>
        <color rgb="FFFFEF9C"/>
        <color rgb="FF63BE7B"/>
      </colorScale>
    </cfRule>
  </conditionalFormatting>
  <conditionalFormatting sqref="IE157:IW157">
    <cfRule type="colorScale" priority="2972">
      <colorScale>
        <cfvo type="min"/>
        <cfvo type="max"/>
        <color rgb="FFFFEF9C"/>
        <color rgb="FFFF7128"/>
      </colorScale>
    </cfRule>
  </conditionalFormatting>
  <conditionalFormatting sqref="IE158:IW158">
    <cfRule type="colorScale" priority="2971">
      <colorScale>
        <cfvo type="min"/>
        <cfvo type="max"/>
        <color rgb="FFFFEF9C"/>
        <color rgb="FFFF7128"/>
      </colorScale>
    </cfRule>
  </conditionalFormatting>
  <conditionalFormatting sqref="IE145:IW151">
    <cfRule type="colorScale" priority="2970">
      <colorScale>
        <cfvo type="min"/>
        <cfvo type="max"/>
        <color rgb="FFFFEF9C"/>
        <color rgb="FF63BE7B"/>
      </colorScale>
    </cfRule>
  </conditionalFormatting>
  <conditionalFormatting sqref="IE5:IU5">
    <cfRule type="colorScale" priority="2968">
      <colorScale>
        <cfvo type="min"/>
        <cfvo type="max"/>
        <color rgb="FFFFEF9C"/>
        <color rgb="FF63BE7B"/>
      </colorScale>
    </cfRule>
  </conditionalFormatting>
  <conditionalFormatting sqref="IE145:IW151">
    <cfRule type="colorScale" priority="2965">
      <colorScale>
        <cfvo type="min"/>
        <cfvo type="max"/>
        <color rgb="FFFFEF9C"/>
        <color rgb="FF63BE7B"/>
      </colorScale>
    </cfRule>
  </conditionalFormatting>
  <conditionalFormatting sqref="IE5:IU5">
    <cfRule type="colorScale" priority="2964">
      <colorScale>
        <cfvo type="min"/>
        <cfvo type="max"/>
        <color rgb="FFFFEF9C"/>
        <color rgb="FF63BE7B"/>
      </colorScale>
    </cfRule>
  </conditionalFormatting>
  <conditionalFormatting sqref="IE157:IW157">
    <cfRule type="colorScale" priority="2963">
      <colorScale>
        <cfvo type="min"/>
        <cfvo type="max"/>
        <color rgb="FFFFEF9C"/>
        <color rgb="FFFF7128"/>
      </colorScale>
    </cfRule>
  </conditionalFormatting>
  <conditionalFormatting sqref="IE158:IW158">
    <cfRule type="colorScale" priority="2962">
      <colorScale>
        <cfvo type="min"/>
        <cfvo type="max"/>
        <color rgb="FFFFEF9C"/>
        <color rgb="FFFF7128"/>
      </colorScale>
    </cfRule>
  </conditionalFormatting>
  <conditionalFormatting sqref="IE145:IW151">
    <cfRule type="colorScale" priority="2961">
      <colorScale>
        <cfvo type="min"/>
        <cfvo type="max"/>
        <color rgb="FFFFEF9C"/>
        <color rgb="FF63BE7B"/>
      </colorScale>
    </cfRule>
  </conditionalFormatting>
  <conditionalFormatting sqref="IE5:IU5">
    <cfRule type="colorScale" priority="2959">
      <colorScale>
        <cfvo type="min"/>
        <cfvo type="max"/>
        <color rgb="FFFFEF9C"/>
        <color rgb="FF63BE7B"/>
      </colorScale>
    </cfRule>
  </conditionalFormatting>
  <conditionalFormatting sqref="IE158:IW158">
    <cfRule type="colorScale" priority="2957">
      <colorScale>
        <cfvo type="min"/>
        <cfvo type="max"/>
        <color rgb="FFFFEF9C"/>
        <color rgb="FF63BE7B"/>
      </colorScale>
    </cfRule>
  </conditionalFormatting>
  <conditionalFormatting sqref="IE5:IU5">
    <cfRule type="colorScale" priority="2956">
      <colorScale>
        <cfvo type="min"/>
        <cfvo type="max"/>
        <color rgb="FFFFEF9C"/>
        <color rgb="FF63BE7B"/>
      </colorScale>
    </cfRule>
  </conditionalFormatting>
  <conditionalFormatting sqref="IE157:IW157">
    <cfRule type="colorScale" priority="2955">
      <colorScale>
        <cfvo type="min"/>
        <cfvo type="max"/>
        <color rgb="FFFFEF9C"/>
        <color rgb="FFFF7128"/>
      </colorScale>
    </cfRule>
  </conditionalFormatting>
  <conditionalFormatting sqref="IE158:IW158">
    <cfRule type="colorScale" priority="2954">
      <colorScale>
        <cfvo type="min"/>
        <cfvo type="max"/>
        <color rgb="FFFFEF9C"/>
        <color rgb="FFFF7128"/>
      </colorScale>
    </cfRule>
  </conditionalFormatting>
  <conditionalFormatting sqref="IE145:IW151">
    <cfRule type="colorScale" priority="2953">
      <colorScale>
        <cfvo type="min"/>
        <cfvo type="max"/>
        <color rgb="FFFFEF9C"/>
        <color rgb="FF63BE7B"/>
      </colorScale>
    </cfRule>
  </conditionalFormatting>
  <conditionalFormatting sqref="IE145:IW151">
    <cfRule type="colorScale" priority="2951">
      <colorScale>
        <cfvo type="min"/>
        <cfvo type="max"/>
        <color rgb="FFFFEF9C"/>
        <color rgb="FF63BE7B"/>
      </colorScale>
    </cfRule>
  </conditionalFormatting>
  <conditionalFormatting sqref="IE157:IW157">
    <cfRule type="colorScale" priority="2950">
      <colorScale>
        <cfvo type="min"/>
        <cfvo type="max"/>
        <color rgb="FFFFEF9C"/>
        <color rgb="FFFF7128"/>
      </colorScale>
    </cfRule>
  </conditionalFormatting>
  <conditionalFormatting sqref="IE158:IW158">
    <cfRule type="colorScale" priority="2949">
      <colorScale>
        <cfvo type="min"/>
        <cfvo type="max"/>
        <color rgb="FFFFEF9C"/>
        <color rgb="FFFF7128"/>
      </colorScale>
    </cfRule>
  </conditionalFormatting>
  <conditionalFormatting sqref="IE145:IW151">
    <cfRule type="colorScale" priority="2948">
      <colorScale>
        <cfvo type="min"/>
        <cfvo type="max"/>
        <color rgb="FFFFEF9C"/>
        <color rgb="FF63BE7B"/>
      </colorScale>
    </cfRule>
  </conditionalFormatting>
  <conditionalFormatting sqref="IE5:IU5">
    <cfRule type="colorScale" priority="2946">
      <colorScale>
        <cfvo type="min"/>
        <cfvo type="max"/>
        <color rgb="FFFFEF9C"/>
        <color rgb="FF63BE7B"/>
      </colorScale>
    </cfRule>
  </conditionalFormatting>
  <conditionalFormatting sqref="IE80:IU80 IE82:IU85 IE81:IT81">
    <cfRule type="colorScale" priority="2945">
      <colorScale>
        <cfvo type="min"/>
        <cfvo type="max"/>
        <color rgb="FFFFEF9C"/>
        <color rgb="FF63BE7B"/>
      </colorScale>
    </cfRule>
  </conditionalFormatting>
  <conditionalFormatting sqref="IE86:IU139 IE6:IU71 IE82:IU83 IE81:IT81 IE73:IU80 IE72:IT72">
    <cfRule type="colorScale" priority="2944">
      <colorScale>
        <cfvo type="min"/>
        <cfvo type="max"/>
        <color rgb="FFFFEF9C"/>
        <color rgb="FF63BE7B"/>
      </colorScale>
    </cfRule>
  </conditionalFormatting>
  <conditionalFormatting sqref="IE86:IU139">
    <cfRule type="colorScale" priority="2943">
      <colorScale>
        <cfvo type="min"/>
        <cfvo type="max"/>
        <color rgb="FFFFEF9C"/>
        <color rgb="FF63BE7B"/>
      </colorScale>
    </cfRule>
  </conditionalFormatting>
  <conditionalFormatting sqref="IE13:IU13">
    <cfRule type="colorScale" priority="2942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941">
      <colorScale>
        <cfvo type="min"/>
        <cfvo type="max"/>
        <color rgb="FFFFEF9C"/>
        <color rgb="FF63BE7B"/>
      </colorScale>
    </cfRule>
  </conditionalFormatting>
  <conditionalFormatting sqref="IE76:IU76">
    <cfRule type="colorScale" priority="2940">
      <colorScale>
        <cfvo type="min"/>
        <cfvo type="max"/>
        <color rgb="FFFFEF9C"/>
        <color rgb="FF63BE7B"/>
      </colorScale>
    </cfRule>
  </conditionalFormatting>
  <conditionalFormatting sqref="IE79:IU79">
    <cfRule type="colorScale" priority="2939">
      <colorScale>
        <cfvo type="min"/>
        <cfvo type="max"/>
        <color rgb="FFFFEF9C"/>
        <color rgb="FF63BE7B"/>
      </colorScale>
    </cfRule>
  </conditionalFormatting>
  <conditionalFormatting sqref="IE6:IU71 IE82:IU139 IE81:IT81 IE73:IU80 IE72:IT72">
    <cfRule type="colorScale" priority="2938">
      <colorScale>
        <cfvo type="min"/>
        <cfvo type="max"/>
        <color rgb="FFFFEF9C"/>
        <color rgb="FF63BE7B"/>
      </colorScale>
    </cfRule>
  </conditionalFormatting>
  <conditionalFormatting sqref="IE78:IU78">
    <cfRule type="colorScale" priority="2937">
      <colorScale>
        <cfvo type="min"/>
        <cfvo type="max"/>
        <color rgb="FFFFEF9C"/>
        <color rgb="FF63BE7B"/>
      </colorScale>
    </cfRule>
  </conditionalFormatting>
  <conditionalFormatting sqref="IE61:IU61">
    <cfRule type="colorScale" priority="2936">
      <colorScale>
        <cfvo type="min"/>
        <cfvo type="max"/>
        <color rgb="FFFFEF9C"/>
        <color rgb="FF63BE7B"/>
      </colorScale>
    </cfRule>
  </conditionalFormatting>
  <conditionalFormatting sqref="IE80:IU80 IE82:IU83 IE81:IT81">
    <cfRule type="colorScale" priority="2935">
      <colorScale>
        <cfvo type="min"/>
        <cfvo type="max"/>
        <color rgb="FFFFEF9C"/>
        <color rgb="FF63BE7B"/>
      </colorScale>
    </cfRule>
  </conditionalFormatting>
  <conditionalFormatting sqref="IE80:IU80">
    <cfRule type="colorScale" priority="2934">
      <colorScale>
        <cfvo type="min"/>
        <cfvo type="max"/>
        <color rgb="FFFFEF9C"/>
        <color rgb="FF63BE7B"/>
      </colorScale>
    </cfRule>
  </conditionalFormatting>
  <conditionalFormatting sqref="IE82:IU83 IE81:IT81">
    <cfRule type="colorScale" priority="2933">
      <colorScale>
        <cfvo type="min"/>
        <cfvo type="max"/>
        <color rgb="FFFFEF9C"/>
        <color rgb="FF63BE7B"/>
      </colorScale>
    </cfRule>
  </conditionalFormatting>
  <conditionalFormatting sqref="IE82:IU83">
    <cfRule type="colorScale" priority="2932">
      <colorScale>
        <cfvo type="min"/>
        <cfvo type="max"/>
        <color rgb="FFFFEF9C"/>
        <color rgb="FF63BE7B"/>
      </colorScale>
    </cfRule>
  </conditionalFormatting>
  <conditionalFormatting sqref="IE73:IU73">
    <cfRule type="colorScale" priority="2931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930">
      <colorScale>
        <cfvo type="min"/>
        <cfvo type="max"/>
        <color rgb="FFFFEF9C"/>
        <color rgb="FF63BE7B"/>
      </colorScale>
    </cfRule>
  </conditionalFormatting>
  <conditionalFormatting sqref="IE82:IU82">
    <cfRule type="colorScale" priority="2929">
      <colorScale>
        <cfvo type="min"/>
        <cfvo type="max"/>
        <color rgb="FFFFEF9C"/>
        <color rgb="FF63BE7B"/>
      </colorScale>
    </cfRule>
  </conditionalFormatting>
  <conditionalFormatting sqref="IE6:IU6">
    <cfRule type="colorScale" priority="2928">
      <colorScale>
        <cfvo type="min"/>
        <cfvo type="max"/>
        <color rgb="FFFFEF9C"/>
        <color rgb="FF63BE7B"/>
      </colorScale>
    </cfRule>
  </conditionalFormatting>
  <conditionalFormatting sqref="IE13:IU13">
    <cfRule type="colorScale" priority="2927">
      <colorScale>
        <cfvo type="min"/>
        <cfvo type="max"/>
        <color rgb="FFFFEF9C"/>
        <color rgb="FF63BE7B"/>
      </colorScale>
    </cfRule>
  </conditionalFormatting>
  <conditionalFormatting sqref="IE76:IU76">
    <cfRule type="colorScale" priority="2926">
      <colorScale>
        <cfvo type="min"/>
        <cfvo type="max"/>
        <color rgb="FFFFEF9C"/>
        <color rgb="FF63BE7B"/>
      </colorScale>
    </cfRule>
  </conditionalFormatting>
  <conditionalFormatting sqref="IE76:IU76">
    <cfRule type="colorScale" priority="2925">
      <colorScale>
        <cfvo type="min"/>
        <cfvo type="max"/>
        <color rgb="FFFFEF9C"/>
        <color rgb="FF63BE7B"/>
      </colorScale>
    </cfRule>
  </conditionalFormatting>
  <conditionalFormatting sqref="IE76:IU76">
    <cfRule type="colorScale" priority="2924">
      <colorScale>
        <cfvo type="min"/>
        <cfvo type="max"/>
        <color rgb="FFFFEF9C"/>
        <color rgb="FF63BE7B"/>
      </colorScale>
    </cfRule>
  </conditionalFormatting>
  <conditionalFormatting sqref="IE76:IU76">
    <cfRule type="colorScale" priority="2923">
      <colorScale>
        <cfvo type="min"/>
        <cfvo type="max"/>
        <color rgb="FFFFEF9C"/>
        <color rgb="FF63BE7B"/>
      </colorScale>
    </cfRule>
  </conditionalFormatting>
  <conditionalFormatting sqref="IE76:IU76">
    <cfRule type="colorScale" priority="2922">
      <colorScale>
        <cfvo type="min"/>
        <cfvo type="max"/>
        <color rgb="FFFFEF9C"/>
        <color rgb="FF63BE7B"/>
      </colorScale>
    </cfRule>
  </conditionalFormatting>
  <conditionalFormatting sqref="IE76:IU76">
    <cfRule type="colorScale" priority="2921">
      <colorScale>
        <cfvo type="min"/>
        <cfvo type="max"/>
        <color rgb="FFFFEF9C"/>
        <color rgb="FF63BE7B"/>
      </colorScale>
    </cfRule>
  </conditionalFormatting>
  <conditionalFormatting sqref="IE76:IU76">
    <cfRule type="colorScale" priority="2920">
      <colorScale>
        <cfvo type="min"/>
        <cfvo type="max"/>
        <color rgb="FFFFEF9C"/>
        <color rgb="FF63BE7B"/>
      </colorScale>
    </cfRule>
  </conditionalFormatting>
  <conditionalFormatting sqref="IE76:IU76">
    <cfRule type="colorScale" priority="2919">
      <colorScale>
        <cfvo type="min"/>
        <cfvo type="max"/>
        <color rgb="FFFFEF9C"/>
        <color rgb="FF63BE7B"/>
      </colorScale>
    </cfRule>
  </conditionalFormatting>
  <conditionalFormatting sqref="IE71:IU71">
    <cfRule type="colorScale" priority="2918">
      <colorScale>
        <cfvo type="min"/>
        <cfvo type="max"/>
        <color rgb="FFFFEF9C"/>
        <color rgb="FF63BE7B"/>
      </colorScale>
    </cfRule>
  </conditionalFormatting>
  <conditionalFormatting sqref="IE71:IU71">
    <cfRule type="colorScale" priority="2917">
      <colorScale>
        <cfvo type="min"/>
        <cfvo type="max"/>
        <color rgb="FFFFEF9C"/>
        <color rgb="FF63BE7B"/>
      </colorScale>
    </cfRule>
  </conditionalFormatting>
  <conditionalFormatting sqref="IE71:IU71">
    <cfRule type="colorScale" priority="2916">
      <colorScale>
        <cfvo type="min"/>
        <cfvo type="max"/>
        <color rgb="FFFFEF9C"/>
        <color rgb="FF63BE7B"/>
      </colorScale>
    </cfRule>
  </conditionalFormatting>
  <conditionalFormatting sqref="IE71:IU71">
    <cfRule type="colorScale" priority="2915">
      <colorScale>
        <cfvo type="min"/>
        <cfvo type="max"/>
        <color rgb="FFFFEF9C"/>
        <color rgb="FF63BE7B"/>
      </colorScale>
    </cfRule>
  </conditionalFormatting>
  <conditionalFormatting sqref="IE71:IU71">
    <cfRule type="colorScale" priority="2914">
      <colorScale>
        <cfvo type="min"/>
        <cfvo type="max"/>
        <color rgb="FFFFEF9C"/>
        <color rgb="FF63BE7B"/>
      </colorScale>
    </cfRule>
  </conditionalFormatting>
  <conditionalFormatting sqref="IE71:IU71">
    <cfRule type="colorScale" priority="2913">
      <colorScale>
        <cfvo type="min"/>
        <cfvo type="max"/>
        <color rgb="FFFFEF9C"/>
        <color rgb="FF63BE7B"/>
      </colorScale>
    </cfRule>
  </conditionalFormatting>
  <conditionalFormatting sqref="IE71:IU71">
    <cfRule type="colorScale" priority="2912">
      <colorScale>
        <cfvo type="min"/>
        <cfvo type="max"/>
        <color rgb="FFFFEF9C"/>
        <color rgb="FF63BE7B"/>
      </colorScale>
    </cfRule>
  </conditionalFormatting>
  <conditionalFormatting sqref="IE71:IU71">
    <cfRule type="colorScale" priority="2911">
      <colorScale>
        <cfvo type="min"/>
        <cfvo type="max"/>
        <color rgb="FFFFEF9C"/>
        <color rgb="FF63BE7B"/>
      </colorScale>
    </cfRule>
  </conditionalFormatting>
  <conditionalFormatting sqref="IE71:IU71">
    <cfRule type="colorScale" priority="2910">
      <colorScale>
        <cfvo type="min"/>
        <cfvo type="max"/>
        <color rgb="FFFFEF9C"/>
        <color rgb="FF63BE7B"/>
      </colorScale>
    </cfRule>
  </conditionalFormatting>
  <conditionalFormatting sqref="IE81:IT81">
    <cfRule type="colorScale" priority="2909">
      <colorScale>
        <cfvo type="min"/>
        <cfvo type="max"/>
        <color rgb="FFFFEF9C"/>
        <color rgb="FF63BE7B"/>
      </colorScale>
    </cfRule>
  </conditionalFormatting>
  <conditionalFormatting sqref="IE81:IT81">
    <cfRule type="colorScale" priority="2908">
      <colorScale>
        <cfvo type="min"/>
        <cfvo type="max"/>
        <color rgb="FFFFEF9C"/>
        <color rgb="FF63BE7B"/>
      </colorScale>
    </cfRule>
  </conditionalFormatting>
  <conditionalFormatting sqref="IE81:IT81">
    <cfRule type="colorScale" priority="2907">
      <colorScale>
        <cfvo type="min"/>
        <cfvo type="max"/>
        <color rgb="FFFFEF9C"/>
        <color rgb="FF63BE7B"/>
      </colorScale>
    </cfRule>
  </conditionalFormatting>
  <conditionalFormatting sqref="IE81:IT81">
    <cfRule type="colorScale" priority="2906">
      <colorScale>
        <cfvo type="min"/>
        <cfvo type="max"/>
        <color rgb="FFFFEF9C"/>
        <color rgb="FF63BE7B"/>
      </colorScale>
    </cfRule>
  </conditionalFormatting>
  <conditionalFormatting sqref="IE81:IT81">
    <cfRule type="colorScale" priority="2905">
      <colorScale>
        <cfvo type="min"/>
        <cfvo type="max"/>
        <color rgb="FFFFEF9C"/>
        <color rgb="FF63BE7B"/>
      </colorScale>
    </cfRule>
  </conditionalFormatting>
  <conditionalFormatting sqref="IE81:IT81">
    <cfRule type="colorScale" priority="2904">
      <colorScale>
        <cfvo type="min"/>
        <cfvo type="max"/>
        <color rgb="FFFFEF9C"/>
        <color rgb="FF63BE7B"/>
      </colorScale>
    </cfRule>
  </conditionalFormatting>
  <conditionalFormatting sqref="IE81:IT81">
    <cfRule type="colorScale" priority="2903">
      <colorScale>
        <cfvo type="min"/>
        <cfvo type="max"/>
        <color rgb="FFFFEF9C"/>
        <color rgb="FF63BE7B"/>
      </colorScale>
    </cfRule>
  </conditionalFormatting>
  <conditionalFormatting sqref="IE81:IT81">
    <cfRule type="colorScale" priority="2902">
      <colorScale>
        <cfvo type="min"/>
        <cfvo type="max"/>
        <color rgb="FFFFEF9C"/>
        <color rgb="FF63BE7B"/>
      </colorScale>
    </cfRule>
  </conditionalFormatting>
  <conditionalFormatting sqref="IE81:IT81">
    <cfRule type="colorScale" priority="2901">
      <colorScale>
        <cfvo type="min"/>
        <cfvo type="max"/>
        <color rgb="FFFFEF9C"/>
        <color rgb="FF63BE7B"/>
      </colorScale>
    </cfRule>
  </conditionalFormatting>
  <conditionalFormatting sqref="IE81:IT81">
    <cfRule type="colorScale" priority="2900">
      <colorScale>
        <cfvo type="min"/>
        <cfvo type="max"/>
        <color rgb="FFFFEF9C"/>
        <color rgb="FF63BE7B"/>
      </colorScale>
    </cfRule>
  </conditionalFormatting>
  <conditionalFormatting sqref="IE73:IU73">
    <cfRule type="colorScale" priority="2899">
      <colorScale>
        <cfvo type="min"/>
        <cfvo type="max"/>
        <color rgb="FFFFEF9C"/>
        <color rgb="FF63BE7B"/>
      </colorScale>
    </cfRule>
  </conditionalFormatting>
  <conditionalFormatting sqref="IE73:IU73">
    <cfRule type="colorScale" priority="2898">
      <colorScale>
        <cfvo type="min"/>
        <cfvo type="max"/>
        <color rgb="FFFFEF9C"/>
        <color rgb="FF63BE7B"/>
      </colorScale>
    </cfRule>
  </conditionalFormatting>
  <conditionalFormatting sqref="IE73:IU73">
    <cfRule type="colorScale" priority="2897">
      <colorScale>
        <cfvo type="min"/>
        <cfvo type="max"/>
        <color rgb="FFFFEF9C"/>
        <color rgb="FF63BE7B"/>
      </colorScale>
    </cfRule>
  </conditionalFormatting>
  <conditionalFormatting sqref="IE73:IU73">
    <cfRule type="colorScale" priority="2896">
      <colorScale>
        <cfvo type="min"/>
        <cfvo type="max"/>
        <color rgb="FFFFEF9C"/>
        <color rgb="FF63BE7B"/>
      </colorScale>
    </cfRule>
  </conditionalFormatting>
  <conditionalFormatting sqref="IE73:IU73">
    <cfRule type="colorScale" priority="2895">
      <colorScale>
        <cfvo type="min"/>
        <cfvo type="max"/>
        <color rgb="FFFFEF9C"/>
        <color rgb="FF63BE7B"/>
      </colorScale>
    </cfRule>
  </conditionalFormatting>
  <conditionalFormatting sqref="IE73:IU73">
    <cfRule type="colorScale" priority="2894">
      <colorScale>
        <cfvo type="min"/>
        <cfvo type="max"/>
        <color rgb="FFFFEF9C"/>
        <color rgb="FF63BE7B"/>
      </colorScale>
    </cfRule>
  </conditionalFormatting>
  <conditionalFormatting sqref="IE73:IU73">
    <cfRule type="colorScale" priority="2893">
      <colorScale>
        <cfvo type="min"/>
        <cfvo type="max"/>
        <color rgb="FFFFEF9C"/>
        <color rgb="FF63BE7B"/>
      </colorScale>
    </cfRule>
  </conditionalFormatting>
  <conditionalFormatting sqref="IE73:IU73">
    <cfRule type="colorScale" priority="2892">
      <colorScale>
        <cfvo type="min"/>
        <cfvo type="max"/>
        <color rgb="FFFFEF9C"/>
        <color rgb="FF63BE7B"/>
      </colorScale>
    </cfRule>
  </conditionalFormatting>
  <conditionalFormatting sqref="IE73:IU73">
    <cfRule type="colorScale" priority="2891">
      <colorScale>
        <cfvo type="min"/>
        <cfvo type="max"/>
        <color rgb="FFFFEF9C"/>
        <color rgb="FF63BE7B"/>
      </colorScale>
    </cfRule>
  </conditionalFormatting>
  <conditionalFormatting sqref="IE82:IU82">
    <cfRule type="colorScale" priority="2890">
      <colorScale>
        <cfvo type="min"/>
        <cfvo type="max"/>
        <color rgb="FFFFEF9C"/>
        <color rgb="FF63BE7B"/>
      </colorScale>
    </cfRule>
  </conditionalFormatting>
  <conditionalFormatting sqref="IE82:IU82">
    <cfRule type="colorScale" priority="2889">
      <colorScale>
        <cfvo type="min"/>
        <cfvo type="max"/>
        <color rgb="FFFFEF9C"/>
        <color rgb="FF63BE7B"/>
      </colorScale>
    </cfRule>
  </conditionalFormatting>
  <conditionalFormatting sqref="IE82:IU82">
    <cfRule type="colorScale" priority="2888">
      <colorScale>
        <cfvo type="min"/>
        <cfvo type="max"/>
        <color rgb="FFFFEF9C"/>
        <color rgb="FF63BE7B"/>
      </colorScale>
    </cfRule>
  </conditionalFormatting>
  <conditionalFormatting sqref="IE82:IU82">
    <cfRule type="colorScale" priority="2887">
      <colorScale>
        <cfvo type="min"/>
        <cfvo type="max"/>
        <color rgb="FFFFEF9C"/>
        <color rgb="FF63BE7B"/>
      </colorScale>
    </cfRule>
  </conditionalFormatting>
  <conditionalFormatting sqref="IE82:IU82">
    <cfRule type="colorScale" priority="2886">
      <colorScale>
        <cfvo type="min"/>
        <cfvo type="max"/>
        <color rgb="FFFFEF9C"/>
        <color rgb="FF63BE7B"/>
      </colorScale>
    </cfRule>
  </conditionalFormatting>
  <conditionalFormatting sqref="IE82:IU82">
    <cfRule type="colorScale" priority="2885">
      <colorScale>
        <cfvo type="min"/>
        <cfvo type="max"/>
        <color rgb="FFFFEF9C"/>
        <color rgb="FF63BE7B"/>
      </colorScale>
    </cfRule>
  </conditionalFormatting>
  <conditionalFormatting sqref="IE82:IU82">
    <cfRule type="colorScale" priority="2884">
      <colorScale>
        <cfvo type="min"/>
        <cfvo type="max"/>
        <color rgb="FFFFEF9C"/>
        <color rgb="FF63BE7B"/>
      </colorScale>
    </cfRule>
  </conditionalFormatting>
  <conditionalFormatting sqref="IE82:IU82">
    <cfRule type="colorScale" priority="2883">
      <colorScale>
        <cfvo type="min"/>
        <cfvo type="max"/>
        <color rgb="FFFFEF9C"/>
        <color rgb="FF63BE7B"/>
      </colorScale>
    </cfRule>
  </conditionalFormatting>
  <conditionalFormatting sqref="IE82:IU82">
    <cfRule type="colorScale" priority="2882">
      <colorScale>
        <cfvo type="min"/>
        <cfvo type="max"/>
        <color rgb="FFFFEF9C"/>
        <color rgb="FF63BE7B"/>
      </colorScale>
    </cfRule>
  </conditionalFormatting>
  <conditionalFormatting sqref="IE82:IU82">
    <cfRule type="colorScale" priority="2881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80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79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78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77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76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75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74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73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72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71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70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69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68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67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66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65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64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63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62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61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60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59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58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57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56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55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54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53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52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51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50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49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48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47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46">
      <colorScale>
        <cfvo type="min"/>
        <cfvo type="max"/>
        <color rgb="FFFFEF9C"/>
        <color rgb="FF63BE7B"/>
      </colorScale>
    </cfRule>
  </conditionalFormatting>
  <conditionalFormatting sqref="IE75:IU75">
    <cfRule type="colorScale" priority="2845">
      <colorScale>
        <cfvo type="min"/>
        <cfvo type="max"/>
        <color rgb="FFFFEF9C"/>
        <color rgb="FF63BE7B"/>
      </colorScale>
    </cfRule>
  </conditionalFormatting>
  <conditionalFormatting sqref="IE5:IU5">
    <cfRule type="colorScale" priority="2844">
      <colorScale>
        <cfvo type="min"/>
        <cfvo type="max"/>
        <color rgb="FFFFEF9C"/>
        <color rgb="FF63BE7B"/>
      </colorScale>
    </cfRule>
  </conditionalFormatting>
  <conditionalFormatting sqref="IE5:IU5">
    <cfRule type="colorScale" priority="2843">
      <colorScale>
        <cfvo type="min"/>
        <cfvo type="max"/>
        <color rgb="FFFFEF9C"/>
        <color rgb="FF63BE7B"/>
      </colorScale>
    </cfRule>
  </conditionalFormatting>
  <conditionalFormatting sqref="IE5:IU5">
    <cfRule type="colorScale" priority="2842">
      <colorScale>
        <cfvo type="min"/>
        <cfvo type="max"/>
        <color rgb="FFFFEF9C"/>
        <color rgb="FF63BE7B"/>
      </colorScale>
    </cfRule>
  </conditionalFormatting>
  <conditionalFormatting sqref="IE5:IU5">
    <cfRule type="colorScale" priority="2841">
      <colorScale>
        <cfvo type="min"/>
        <cfvo type="max"/>
        <color rgb="FFFFEF9C"/>
        <color rgb="FF63BE7B"/>
      </colorScale>
    </cfRule>
  </conditionalFormatting>
  <conditionalFormatting sqref="IE5:IU5">
    <cfRule type="colorScale" priority="2840">
      <colorScale>
        <cfvo type="min"/>
        <cfvo type="max"/>
        <color rgb="FFFFEF9C"/>
        <color rgb="FF63BE7B"/>
      </colorScale>
    </cfRule>
  </conditionalFormatting>
  <conditionalFormatting sqref="IE5:IU5">
    <cfRule type="colorScale" priority="2839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38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37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36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35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34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33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32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31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30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29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28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27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26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25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24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23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22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21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20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19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18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17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16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15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14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13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12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11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10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09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08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07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06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05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04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03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02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01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800">
      <colorScale>
        <cfvo type="min"/>
        <cfvo type="max"/>
        <color rgb="FFFFEF9C"/>
        <color rgb="FF63BE7B"/>
      </colorScale>
    </cfRule>
  </conditionalFormatting>
  <conditionalFormatting sqref="IE75">
    <cfRule type="colorScale" priority="2799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98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97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96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95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94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93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92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91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90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89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88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87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86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85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84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83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82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81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80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79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78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77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76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75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74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73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72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71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70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69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68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67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66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65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64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63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62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61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60">
      <colorScale>
        <cfvo type="min"/>
        <cfvo type="max"/>
        <color rgb="FFFFEF9C"/>
        <color rgb="FF63BE7B"/>
      </colorScale>
    </cfRule>
  </conditionalFormatting>
  <conditionalFormatting sqref="IE76">
    <cfRule type="colorScale" priority="2759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58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57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56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55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54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53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52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51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50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49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48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47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46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45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44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43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42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41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40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39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38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37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36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35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34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33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32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31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30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29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28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27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26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25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24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23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22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21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20">
      <colorScale>
        <cfvo type="min"/>
        <cfvo type="max"/>
        <color rgb="FFFFEF9C"/>
        <color rgb="FF63BE7B"/>
      </colorScale>
    </cfRule>
  </conditionalFormatting>
  <conditionalFormatting sqref="IF76">
    <cfRule type="colorScale" priority="2719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18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17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16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15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14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13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12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11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10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09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08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07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06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05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04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03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02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01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700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99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98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97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96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95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94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93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92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91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90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89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88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87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86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85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84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83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82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81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80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79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78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77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76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75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74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73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72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71">
      <colorScale>
        <cfvo type="min"/>
        <cfvo type="max"/>
        <color rgb="FFFFEF9C"/>
        <color rgb="FF63BE7B"/>
      </colorScale>
    </cfRule>
  </conditionalFormatting>
  <conditionalFormatting sqref="IF81">
    <cfRule type="colorScale" priority="2670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69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68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67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66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65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64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63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62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61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60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59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58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57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56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55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54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53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52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51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50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49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48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47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46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45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44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43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42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41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40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39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38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37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36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35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34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33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32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31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30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29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28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27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26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25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24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23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22">
      <colorScale>
        <cfvo type="min"/>
        <cfvo type="max"/>
        <color rgb="FFFFEF9C"/>
        <color rgb="FF63BE7B"/>
      </colorScale>
    </cfRule>
  </conditionalFormatting>
  <conditionalFormatting sqref="IG81">
    <cfRule type="colorScale" priority="2621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20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19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18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17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16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15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14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13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12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11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10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09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08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07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06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05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04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03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02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01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600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99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98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97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96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95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94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93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92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91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90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89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88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87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86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85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84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83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82">
      <colorScale>
        <cfvo type="min"/>
        <cfvo type="max"/>
        <color rgb="FFFFEF9C"/>
        <color rgb="FF63BE7B"/>
      </colorScale>
    </cfRule>
  </conditionalFormatting>
  <conditionalFormatting sqref="IG76">
    <cfRule type="colorScale" priority="2581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80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79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78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77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76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75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74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73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72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71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70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69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68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67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66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65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64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63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62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61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60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59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58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57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56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55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54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53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52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51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50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49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48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47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46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45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44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43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42">
      <colorScale>
        <cfvo type="min"/>
        <cfvo type="max"/>
        <color rgb="FFFFEF9C"/>
        <color rgb="FF63BE7B"/>
      </colorScale>
    </cfRule>
  </conditionalFormatting>
  <conditionalFormatting sqref="IH76">
    <cfRule type="colorScale" priority="2541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40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39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38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37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36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35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34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33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32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31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30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29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28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27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26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25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24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23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22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21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20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19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18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17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16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15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14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13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12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11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10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09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08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07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06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05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04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03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02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01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500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499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498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497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496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495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494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493">
      <colorScale>
        <cfvo type="min"/>
        <cfvo type="max"/>
        <color rgb="FFFFEF9C"/>
        <color rgb="FF63BE7B"/>
      </colorScale>
    </cfRule>
  </conditionalFormatting>
  <conditionalFormatting sqref="IH81">
    <cfRule type="colorScale" priority="2492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91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90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89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88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87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86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85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84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83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82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81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80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79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78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77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76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75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74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73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72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71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70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69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68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67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66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65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64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63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62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61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60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59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58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57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56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55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54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53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52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51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50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49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48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47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46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45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44">
      <colorScale>
        <cfvo type="min"/>
        <cfvo type="max"/>
        <color rgb="FFFFEF9C"/>
        <color rgb="FF63BE7B"/>
      </colorScale>
    </cfRule>
  </conditionalFormatting>
  <conditionalFormatting sqref="IH73">
    <cfRule type="colorScale" priority="2443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42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41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40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39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38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37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36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35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34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33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32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31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30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29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28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27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26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25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24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23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22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21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20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19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18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17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16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15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14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13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12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11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10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09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08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07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06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05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04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03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02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01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400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399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398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397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396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395">
      <colorScale>
        <cfvo type="min"/>
        <cfvo type="max"/>
        <color rgb="FFFFEF9C"/>
        <color rgb="FF63BE7B"/>
      </colorScale>
    </cfRule>
  </conditionalFormatting>
  <conditionalFormatting sqref="II73">
    <cfRule type="colorScale" priority="2394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93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92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91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90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89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88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87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86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85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84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83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82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81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80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79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78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77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76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75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74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73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72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71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70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69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68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67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66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65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64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63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62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61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60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59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58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57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56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55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54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53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52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51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50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49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48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47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46">
      <colorScale>
        <cfvo type="min"/>
        <cfvo type="max"/>
        <color rgb="FFFFEF9C"/>
        <color rgb="FF63BE7B"/>
      </colorScale>
    </cfRule>
  </conditionalFormatting>
  <conditionalFormatting sqref="II72">
    <cfRule type="colorScale" priority="2345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44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43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42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41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40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39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38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37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36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35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34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33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32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31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30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29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28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27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26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25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24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23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22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21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20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19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18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17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16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15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14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13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12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11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10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09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08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07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06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05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04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03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02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01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300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299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298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297">
      <colorScale>
        <cfvo type="min"/>
        <cfvo type="max"/>
        <color rgb="FFFFEF9C"/>
        <color rgb="FF63BE7B"/>
      </colorScale>
    </cfRule>
  </conditionalFormatting>
  <conditionalFormatting sqref="II81">
    <cfRule type="colorScale" priority="2296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95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94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93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92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91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90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89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88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87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86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85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84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83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82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81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80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79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78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77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76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75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74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73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72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71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70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69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68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67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66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65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64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63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62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61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60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59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58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57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56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55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54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53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52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51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50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49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48">
      <colorScale>
        <cfvo type="min"/>
        <cfvo type="max"/>
        <color rgb="FFFFEF9C"/>
        <color rgb="FF63BE7B"/>
      </colorScale>
    </cfRule>
  </conditionalFormatting>
  <conditionalFormatting sqref="II6">
    <cfRule type="colorScale" priority="2247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46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45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44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43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42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41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40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39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38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37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36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35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34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33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32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31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30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29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28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27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26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25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24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23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22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21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20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19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18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17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16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15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14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13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12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11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10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09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08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07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06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05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04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03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02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01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200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199">
      <colorScale>
        <cfvo type="min"/>
        <cfvo type="max"/>
        <color rgb="FFFFEF9C"/>
        <color rgb="FF63BE7B"/>
      </colorScale>
    </cfRule>
  </conditionalFormatting>
  <conditionalFormatting sqref="II13">
    <cfRule type="colorScale" priority="2198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97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96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95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94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93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92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91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90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89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88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87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86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85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84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83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82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81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80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79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78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77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76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75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74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73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72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71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70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69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68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67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66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65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64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63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62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61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60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59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58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57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56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55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54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53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52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51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50">
      <colorScale>
        <cfvo type="min"/>
        <cfvo type="max"/>
        <color rgb="FFFFEF9C"/>
        <color rgb="FF63BE7B"/>
      </colorScale>
    </cfRule>
  </conditionalFormatting>
  <conditionalFormatting sqref="IJ72">
    <cfRule type="colorScale" priority="2149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48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47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46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45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44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43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42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41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40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39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38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37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36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35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34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33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32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31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30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29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28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27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26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25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24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23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22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21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20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19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18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17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16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15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14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13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12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11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10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09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08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07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06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05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04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03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02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01">
      <colorScale>
        <cfvo type="min"/>
        <cfvo type="max"/>
        <color rgb="FFFFEF9C"/>
        <color rgb="FF63BE7B"/>
      </colorScale>
    </cfRule>
  </conditionalFormatting>
  <conditionalFormatting sqref="IJ73">
    <cfRule type="colorScale" priority="2100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99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98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97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96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95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94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93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92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91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90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89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88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87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86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85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84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83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82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81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80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79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78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77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76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75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74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73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72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71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70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69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68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67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66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65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64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63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62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61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60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59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58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57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56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55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54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53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52">
      <colorScale>
        <cfvo type="min"/>
        <cfvo type="max"/>
        <color rgb="FFFFEF9C"/>
        <color rgb="FF63BE7B"/>
      </colorScale>
    </cfRule>
  </conditionalFormatting>
  <conditionalFormatting sqref="IJ76">
    <cfRule type="colorScale" priority="2051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50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49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48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47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46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45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44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43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42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41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40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39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38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37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36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35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34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33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32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31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30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29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28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27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26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25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24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23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22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21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20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19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18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17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16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15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14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13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12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11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10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09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08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07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06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05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04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03">
      <colorScale>
        <cfvo type="min"/>
        <cfvo type="max"/>
        <color rgb="FFFFEF9C"/>
        <color rgb="FF63BE7B"/>
      </colorScale>
    </cfRule>
  </conditionalFormatting>
  <conditionalFormatting sqref="IK72">
    <cfRule type="colorScale" priority="2002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2001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2000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99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98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97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96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95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94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93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92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91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90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89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88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87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86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85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84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83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82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81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80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79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78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77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76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75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74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73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72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71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70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69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68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67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66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65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64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63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62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61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60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59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58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57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56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55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54">
      <colorScale>
        <cfvo type="min"/>
        <cfvo type="max"/>
        <color rgb="FFFFEF9C"/>
        <color rgb="FF63BE7B"/>
      </colorScale>
    </cfRule>
  </conditionalFormatting>
  <conditionalFormatting sqref="IK73">
    <cfRule type="colorScale" priority="1953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52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51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50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49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48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47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46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45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44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43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42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41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40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39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38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37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36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35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34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33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32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31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30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29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28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27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26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25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24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23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22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21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20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19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18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17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16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15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14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13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12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11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10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09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08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07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06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05">
      <colorScale>
        <cfvo type="min"/>
        <cfvo type="max"/>
        <color rgb="FFFFEF9C"/>
        <color rgb="FF63BE7B"/>
      </colorScale>
    </cfRule>
  </conditionalFormatting>
  <conditionalFormatting sqref="IK76">
    <cfRule type="colorScale" priority="1904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903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902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901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900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99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98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97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96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95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94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93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92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91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90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89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88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87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86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85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84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83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82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81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80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79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78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77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76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75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74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73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72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71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70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69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68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67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66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65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64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63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62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61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60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59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58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57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56">
      <colorScale>
        <cfvo type="min"/>
        <cfvo type="max"/>
        <color rgb="FFFFEF9C"/>
        <color rgb="FF63BE7B"/>
      </colorScale>
    </cfRule>
  </conditionalFormatting>
  <conditionalFormatting sqref="IK81">
    <cfRule type="colorScale" priority="1855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54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53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52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51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50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49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48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47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46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45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44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43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42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41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40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39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38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37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36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35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34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33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32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31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30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29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28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27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26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25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24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23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22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21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20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19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18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17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16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15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14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13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12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11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10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09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08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07">
      <colorScale>
        <cfvo type="min"/>
        <cfvo type="max"/>
        <color rgb="FFFFEF9C"/>
        <color rgb="FF63BE7B"/>
      </colorScale>
    </cfRule>
  </conditionalFormatting>
  <conditionalFormatting sqref="IK71">
    <cfRule type="colorScale" priority="1806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805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804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803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802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801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800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99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98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97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96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95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94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93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92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91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90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89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88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87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86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85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84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83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82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81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80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79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78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77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76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75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74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73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72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71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70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69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68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67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66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65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64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63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62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61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60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59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58">
      <colorScale>
        <cfvo type="min"/>
        <cfvo type="max"/>
        <color rgb="FFFFEF9C"/>
        <color rgb="FF63BE7B"/>
      </colorScale>
    </cfRule>
  </conditionalFormatting>
  <conditionalFormatting sqref="IL76">
    <cfRule type="colorScale" priority="1757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56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55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54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53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52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51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50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49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48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47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46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45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44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43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42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41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40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39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38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37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36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35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34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33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32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31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30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29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28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27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26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25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24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23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22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21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20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19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18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17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16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15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14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13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12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11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10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09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08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07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06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05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04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03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02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01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700">
      <colorScale>
        <cfvo type="min"/>
        <cfvo type="max"/>
        <color rgb="FFFFEF9C"/>
        <color rgb="FF63BE7B"/>
      </colorScale>
    </cfRule>
  </conditionalFormatting>
  <conditionalFormatting sqref="IL72">
    <cfRule type="colorScale" priority="1699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98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97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96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95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94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93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92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91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90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89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88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87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86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85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84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83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82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81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80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79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78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77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76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75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74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73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72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71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70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69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68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67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66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65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64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63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62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61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60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59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58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57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56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55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54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53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52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51">
      <colorScale>
        <cfvo type="min"/>
        <cfvo type="max"/>
        <color rgb="FFFFEF9C"/>
        <color rgb="FF63BE7B"/>
      </colorScale>
    </cfRule>
  </conditionalFormatting>
  <conditionalFormatting sqref="IM76">
    <cfRule type="colorScale" priority="1650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49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48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47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46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45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44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43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42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41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40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39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38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37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36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35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34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33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32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31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30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29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28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27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26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25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24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23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22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21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20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19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18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17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16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15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14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13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12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11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10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09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08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07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06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05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04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03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02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01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600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599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598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597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596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595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594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593">
      <colorScale>
        <cfvo type="min"/>
        <cfvo type="max"/>
        <color rgb="FFFFEF9C"/>
        <color rgb="FF63BE7B"/>
      </colorScale>
    </cfRule>
  </conditionalFormatting>
  <conditionalFormatting sqref="IM81">
    <cfRule type="colorScale" priority="1592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91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90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89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88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87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86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85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84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83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82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81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80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79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78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77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76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75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74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73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72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71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70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69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68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67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66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65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64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63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62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61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60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59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58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57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56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55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54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53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52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51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50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49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48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47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46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45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44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43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42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41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40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39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38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37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36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35">
      <colorScale>
        <cfvo type="min"/>
        <cfvo type="max"/>
        <color rgb="FFFFEF9C"/>
        <color rgb="FF63BE7B"/>
      </colorScale>
    </cfRule>
  </conditionalFormatting>
  <conditionalFormatting sqref="IN81:IT81">
    <cfRule type="colorScale" priority="1534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33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32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31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30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29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28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27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26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25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24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23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22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21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20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19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18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17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16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15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14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13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12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11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10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09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08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07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06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05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04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03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02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01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500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99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98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97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96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95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94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93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92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91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90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89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88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87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86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85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84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83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82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81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80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79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78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77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76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75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74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73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72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71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70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69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68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67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66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65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64">
      <colorScale>
        <cfvo type="min"/>
        <cfvo type="max"/>
        <color rgb="FFFFEF9C"/>
        <color rgb="FF63BE7B"/>
      </colorScale>
    </cfRule>
  </conditionalFormatting>
  <conditionalFormatting sqref="IN76:IU76">
    <cfRule type="colorScale" priority="1463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62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61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60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59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58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57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56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55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54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53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52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51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50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49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48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47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46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45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44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43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42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41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40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39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38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37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36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35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34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33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32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31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30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29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28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27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26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25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24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23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22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21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20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19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18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17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16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15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14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13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12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11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10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09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08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07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06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05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04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03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02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01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400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399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398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397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396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395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394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393">
      <colorScale>
        <cfvo type="min"/>
        <cfvo type="max"/>
        <color rgb="FFFFEF9C"/>
        <color rgb="FF63BE7B"/>
      </colorScale>
    </cfRule>
  </conditionalFormatting>
  <conditionalFormatting sqref="IN72:IT72">
    <cfRule type="colorScale" priority="1392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91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90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89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88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87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86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85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84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83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82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81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80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79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78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77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76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75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74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73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72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71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70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69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68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67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66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65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64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63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62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61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60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59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58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57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56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55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54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53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52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51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50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49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48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47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46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45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44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43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42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41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40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39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38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37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36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35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34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33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32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31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30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29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28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27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26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25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24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23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22">
      <colorScale>
        <cfvo type="min"/>
        <cfvo type="max"/>
        <color rgb="FFFFEF9C"/>
        <color rgb="FF63BE7B"/>
      </colorScale>
    </cfRule>
  </conditionalFormatting>
  <conditionalFormatting sqref="IN71:IU71">
    <cfRule type="colorScale" priority="132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2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1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1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1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1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1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1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1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1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1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1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0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0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0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0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0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0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0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0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0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30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9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9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9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9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9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9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9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9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9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9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8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8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8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8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8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8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8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8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8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8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7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7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7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7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7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7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7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7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7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7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6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6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6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6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6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6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6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6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6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6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5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5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5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5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5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5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5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5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5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5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4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4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4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4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4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4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4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4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4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4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3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3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3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3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3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3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3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3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3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3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2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2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2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2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2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2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2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2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2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2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1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1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1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1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1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1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1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1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1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1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0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0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0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0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0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0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0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0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0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20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9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9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9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9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9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9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9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9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9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9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89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88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87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86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85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84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83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82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81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80">
      <colorScale>
        <cfvo type="min"/>
        <cfvo type="max"/>
        <color rgb="FFFFEF9C"/>
        <color rgb="FF63BE7B"/>
      </colorScale>
    </cfRule>
  </conditionalFormatting>
  <conditionalFormatting sqref="IN13:IU13">
    <cfRule type="colorScale" priority="1179">
      <colorScale>
        <cfvo type="min"/>
        <cfvo type="max"/>
        <color rgb="FFFFEF9C"/>
        <color rgb="FF63BE7B"/>
      </colorScale>
    </cfRule>
  </conditionalFormatting>
  <conditionalFormatting sqref="G6:IU71 G82:IU138 G81:IT81 G73:IU80 G72:IT72">
    <cfRule type="cellIs" dxfId="8" priority="1178" operator="greaterThan">
      <formula>0</formula>
    </cfRule>
  </conditionalFormatting>
  <conditionalFormatting sqref="IV80:IW80 IV82:IW85 IW81">
    <cfRule type="colorScale" priority="1130">
      <colorScale>
        <cfvo type="min"/>
        <cfvo type="max"/>
        <color rgb="FFFFEF9C"/>
        <color rgb="FF63BE7B"/>
      </colorScale>
    </cfRule>
  </conditionalFormatting>
  <conditionalFormatting sqref="IV86:IW139 IV6:IW12 IV76:IW80 IV82:IW83 IW81 IV73:IW74 IW72 IV14:IW71 IV13">
    <cfRule type="colorScale" priority="1129">
      <colorScale>
        <cfvo type="min"/>
        <cfvo type="max"/>
        <color rgb="FFFFEF9C"/>
        <color rgb="FF63BE7B"/>
      </colorScale>
    </cfRule>
  </conditionalFormatting>
  <conditionalFormatting sqref="IV86:IW139">
    <cfRule type="colorScale" priority="112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1127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1125">
      <colorScale>
        <cfvo type="min"/>
        <cfvo type="max"/>
        <color rgb="FFFFEF9C"/>
        <color rgb="FF63BE7B"/>
      </colorScale>
    </cfRule>
  </conditionalFormatting>
  <conditionalFormatting sqref="IV79:IW79">
    <cfRule type="colorScale" priority="1124">
      <colorScale>
        <cfvo type="min"/>
        <cfvo type="max"/>
        <color rgb="FFFFEF9C"/>
        <color rgb="FF63BE7B"/>
      </colorScale>
    </cfRule>
  </conditionalFormatting>
  <conditionalFormatting sqref="IV6:IW12 IV76:IW80 IV82:IW139 IW81 IV73:IW74 IW72 IV14:IW71 IV13">
    <cfRule type="colorScale" priority="1123">
      <colorScale>
        <cfvo type="min"/>
        <cfvo type="max"/>
        <color rgb="FFFFEF9C"/>
        <color rgb="FF63BE7B"/>
      </colorScale>
    </cfRule>
  </conditionalFormatting>
  <conditionalFormatting sqref="IV78:IW78">
    <cfRule type="colorScale" priority="1122">
      <colorScale>
        <cfvo type="min"/>
        <cfvo type="max"/>
        <color rgb="FFFFEF9C"/>
        <color rgb="FF63BE7B"/>
      </colorScale>
    </cfRule>
  </conditionalFormatting>
  <conditionalFormatting sqref="IV61:IW61">
    <cfRule type="colorScale" priority="1121">
      <colorScale>
        <cfvo type="min"/>
        <cfvo type="max"/>
        <color rgb="FFFFEF9C"/>
        <color rgb="FF63BE7B"/>
      </colorScale>
    </cfRule>
  </conditionalFormatting>
  <conditionalFormatting sqref="IV80:IW80 IV82:IW83 IW81">
    <cfRule type="colorScale" priority="1120">
      <colorScale>
        <cfvo type="min"/>
        <cfvo type="max"/>
        <color rgb="FFFFEF9C"/>
        <color rgb="FF63BE7B"/>
      </colorScale>
    </cfRule>
  </conditionalFormatting>
  <conditionalFormatting sqref="IV80:IW80">
    <cfRule type="colorScale" priority="1119">
      <colorScale>
        <cfvo type="min"/>
        <cfvo type="max"/>
        <color rgb="FFFFEF9C"/>
        <color rgb="FF63BE7B"/>
      </colorScale>
    </cfRule>
  </conditionalFormatting>
  <conditionalFormatting sqref="IV82:IW83 IW81">
    <cfRule type="colorScale" priority="1118">
      <colorScale>
        <cfvo type="min"/>
        <cfvo type="max"/>
        <color rgb="FFFFEF9C"/>
        <color rgb="FF63BE7B"/>
      </colorScale>
    </cfRule>
  </conditionalFormatting>
  <conditionalFormatting sqref="IV82:IW83">
    <cfRule type="colorScale" priority="1117">
      <colorScale>
        <cfvo type="min"/>
        <cfvo type="max"/>
        <color rgb="FFFFEF9C"/>
        <color rgb="FF63BE7B"/>
      </colorScale>
    </cfRule>
  </conditionalFormatting>
  <conditionalFormatting sqref="IV73:IW73">
    <cfRule type="colorScale" priority="1116">
      <colorScale>
        <cfvo type="min"/>
        <cfvo type="max"/>
        <color rgb="FFFFEF9C"/>
        <color rgb="FF63BE7B"/>
      </colorScale>
    </cfRule>
  </conditionalFormatting>
  <conditionalFormatting sqref="IV82:IW82">
    <cfRule type="colorScale" priority="1114">
      <colorScale>
        <cfvo type="min"/>
        <cfvo type="max"/>
        <color rgb="FFFFEF9C"/>
        <color rgb="FF63BE7B"/>
      </colorScale>
    </cfRule>
  </conditionalFormatting>
  <conditionalFormatting sqref="IV6:IW6">
    <cfRule type="colorScale" priority="111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1112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1111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1110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1109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1108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1107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1106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1105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1104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1103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1102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1101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1100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1099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1098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1097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1096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1095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94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93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92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91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90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89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88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87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86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85">
      <colorScale>
        <cfvo type="min"/>
        <cfvo type="max"/>
        <color rgb="FFFFEF9C"/>
        <color rgb="FF63BE7B"/>
      </colorScale>
    </cfRule>
  </conditionalFormatting>
  <conditionalFormatting sqref="IV73:IW73">
    <cfRule type="colorScale" priority="1084">
      <colorScale>
        <cfvo type="min"/>
        <cfvo type="max"/>
        <color rgb="FFFFEF9C"/>
        <color rgb="FF63BE7B"/>
      </colorScale>
    </cfRule>
  </conditionalFormatting>
  <conditionalFormatting sqref="IV73:IW73">
    <cfRule type="colorScale" priority="1083">
      <colorScale>
        <cfvo type="min"/>
        <cfvo type="max"/>
        <color rgb="FFFFEF9C"/>
        <color rgb="FF63BE7B"/>
      </colorScale>
    </cfRule>
  </conditionalFormatting>
  <conditionalFormatting sqref="IV73:IW73">
    <cfRule type="colorScale" priority="1082">
      <colorScale>
        <cfvo type="min"/>
        <cfvo type="max"/>
        <color rgb="FFFFEF9C"/>
        <color rgb="FF63BE7B"/>
      </colorScale>
    </cfRule>
  </conditionalFormatting>
  <conditionalFormatting sqref="IV73:IW73">
    <cfRule type="colorScale" priority="1081">
      <colorScale>
        <cfvo type="min"/>
        <cfvo type="max"/>
        <color rgb="FFFFEF9C"/>
        <color rgb="FF63BE7B"/>
      </colorScale>
    </cfRule>
  </conditionalFormatting>
  <conditionalFormatting sqref="IV73:IW73">
    <cfRule type="colorScale" priority="1080">
      <colorScale>
        <cfvo type="min"/>
        <cfvo type="max"/>
        <color rgb="FFFFEF9C"/>
        <color rgb="FF63BE7B"/>
      </colorScale>
    </cfRule>
  </conditionalFormatting>
  <conditionalFormatting sqref="IV73:IW73">
    <cfRule type="colorScale" priority="1079">
      <colorScale>
        <cfvo type="min"/>
        <cfvo type="max"/>
        <color rgb="FFFFEF9C"/>
        <color rgb="FF63BE7B"/>
      </colorScale>
    </cfRule>
  </conditionalFormatting>
  <conditionalFormatting sqref="IV73:IW73">
    <cfRule type="colorScale" priority="1078">
      <colorScale>
        <cfvo type="min"/>
        <cfvo type="max"/>
        <color rgb="FFFFEF9C"/>
        <color rgb="FF63BE7B"/>
      </colorScale>
    </cfRule>
  </conditionalFormatting>
  <conditionalFormatting sqref="IV73:IW73">
    <cfRule type="colorScale" priority="1077">
      <colorScale>
        <cfvo type="min"/>
        <cfvo type="max"/>
        <color rgb="FFFFEF9C"/>
        <color rgb="FF63BE7B"/>
      </colorScale>
    </cfRule>
  </conditionalFormatting>
  <conditionalFormatting sqref="IV73:IW73">
    <cfRule type="colorScale" priority="1076">
      <colorScale>
        <cfvo type="min"/>
        <cfvo type="max"/>
        <color rgb="FFFFEF9C"/>
        <color rgb="FF63BE7B"/>
      </colorScale>
    </cfRule>
  </conditionalFormatting>
  <conditionalFormatting sqref="IV82:IW82">
    <cfRule type="colorScale" priority="1075">
      <colorScale>
        <cfvo type="min"/>
        <cfvo type="max"/>
        <color rgb="FFFFEF9C"/>
        <color rgb="FF63BE7B"/>
      </colorScale>
    </cfRule>
  </conditionalFormatting>
  <conditionalFormatting sqref="IV82:IW82">
    <cfRule type="colorScale" priority="1074">
      <colorScale>
        <cfvo type="min"/>
        <cfvo type="max"/>
        <color rgb="FFFFEF9C"/>
        <color rgb="FF63BE7B"/>
      </colorScale>
    </cfRule>
  </conditionalFormatting>
  <conditionalFormatting sqref="IV82:IW82">
    <cfRule type="colorScale" priority="1073">
      <colorScale>
        <cfvo type="min"/>
        <cfvo type="max"/>
        <color rgb="FFFFEF9C"/>
        <color rgb="FF63BE7B"/>
      </colorScale>
    </cfRule>
  </conditionalFormatting>
  <conditionalFormatting sqref="IV82:IW82">
    <cfRule type="colorScale" priority="1072">
      <colorScale>
        <cfvo type="min"/>
        <cfvo type="max"/>
        <color rgb="FFFFEF9C"/>
        <color rgb="FF63BE7B"/>
      </colorScale>
    </cfRule>
  </conditionalFormatting>
  <conditionalFormatting sqref="IV82:IW82">
    <cfRule type="colorScale" priority="1071">
      <colorScale>
        <cfvo type="min"/>
        <cfvo type="max"/>
        <color rgb="FFFFEF9C"/>
        <color rgb="FF63BE7B"/>
      </colorScale>
    </cfRule>
  </conditionalFormatting>
  <conditionalFormatting sqref="IV82:IW82">
    <cfRule type="colorScale" priority="1070">
      <colorScale>
        <cfvo type="min"/>
        <cfvo type="max"/>
        <color rgb="FFFFEF9C"/>
        <color rgb="FF63BE7B"/>
      </colorScale>
    </cfRule>
  </conditionalFormatting>
  <conditionalFormatting sqref="IV82:IW82">
    <cfRule type="colorScale" priority="1069">
      <colorScale>
        <cfvo type="min"/>
        <cfvo type="max"/>
        <color rgb="FFFFEF9C"/>
        <color rgb="FF63BE7B"/>
      </colorScale>
    </cfRule>
  </conditionalFormatting>
  <conditionalFormatting sqref="IV82:IW82">
    <cfRule type="colorScale" priority="1068">
      <colorScale>
        <cfvo type="min"/>
        <cfvo type="max"/>
        <color rgb="FFFFEF9C"/>
        <color rgb="FF63BE7B"/>
      </colorScale>
    </cfRule>
  </conditionalFormatting>
  <conditionalFormatting sqref="IV82:IW82">
    <cfRule type="colorScale" priority="1067">
      <colorScale>
        <cfvo type="min"/>
        <cfvo type="max"/>
        <color rgb="FFFFEF9C"/>
        <color rgb="FF63BE7B"/>
      </colorScale>
    </cfRule>
  </conditionalFormatting>
  <conditionalFormatting sqref="IV82:IW82">
    <cfRule type="colorScale" priority="1066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23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22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21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20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19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18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17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16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15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14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13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12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11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10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09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08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07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06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05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04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03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02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01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1000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99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98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97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96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95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94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93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92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91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90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89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88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87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86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85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84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83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82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81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80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79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78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77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76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75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74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73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72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71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70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69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68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67">
      <colorScale>
        <cfvo type="min"/>
        <cfvo type="max"/>
        <color rgb="FFFFEF9C"/>
        <color rgb="FF63BE7B"/>
      </colorScale>
    </cfRule>
  </conditionalFormatting>
  <conditionalFormatting sqref="IW81">
    <cfRule type="colorScale" priority="966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65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64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63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62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61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60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59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58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57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56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55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54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53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52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51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50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49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48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47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46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45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44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43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42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41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40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39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38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37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36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35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34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33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32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31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30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29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28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27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26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25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24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23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22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21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20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19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18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17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16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15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14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13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12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11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10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09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08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07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06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05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04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03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02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01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900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899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898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897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896">
      <colorScale>
        <cfvo type="min"/>
        <cfvo type="max"/>
        <color rgb="FFFFEF9C"/>
        <color rgb="FF63BE7B"/>
      </colorScale>
    </cfRule>
  </conditionalFormatting>
  <conditionalFormatting sqref="IV76:IW76">
    <cfRule type="colorScale" priority="895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94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93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92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91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90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89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88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87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86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85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84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83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82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81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80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79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78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77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76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75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74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73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72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71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70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69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68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67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66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65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64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63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62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61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60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59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58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57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56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55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54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53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52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51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50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49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48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47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46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45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44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43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42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41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40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39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38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37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36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35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34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33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32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31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30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29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28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27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26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25">
      <colorScale>
        <cfvo type="min"/>
        <cfvo type="max"/>
        <color rgb="FFFFEF9C"/>
        <color rgb="FF63BE7B"/>
      </colorScale>
    </cfRule>
  </conditionalFormatting>
  <conditionalFormatting sqref="IW72">
    <cfRule type="colorScale" priority="824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23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22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21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20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19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18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17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16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15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14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13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12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11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10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09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08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07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06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05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04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03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02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01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800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99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98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97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96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95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94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93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92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91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90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89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88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87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86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85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84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83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82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81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80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79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78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77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76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75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74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73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72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71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70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69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68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67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66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65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64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63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62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61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60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59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58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57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56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55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54">
      <colorScale>
        <cfvo type="min"/>
        <cfvo type="max"/>
        <color rgb="FFFFEF9C"/>
        <color rgb="FF63BE7B"/>
      </colorScale>
    </cfRule>
  </conditionalFormatting>
  <conditionalFormatting sqref="IV71:IW71">
    <cfRule type="colorScale" priority="75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5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5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5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4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4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4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4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4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4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4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4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4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4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3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3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3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3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3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3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3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3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3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3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2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2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2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2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2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2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2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2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2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2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1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1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1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1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1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1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1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1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1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1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0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0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0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0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0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0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0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0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0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70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9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9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9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9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9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9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9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9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9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9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8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8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8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8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8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8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8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8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8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8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7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7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7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7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7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7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7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7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7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7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6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6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6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6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6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6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6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6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6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6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5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5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5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5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5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5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5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5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5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5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4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4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4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4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4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4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4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4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4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4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3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3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3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3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3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3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3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3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3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3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2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2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2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2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2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2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2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2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21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20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19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18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17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16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15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14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13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12">
      <colorScale>
        <cfvo type="min"/>
        <cfvo type="max"/>
        <color rgb="FFFFEF9C"/>
        <color rgb="FF63BE7B"/>
      </colorScale>
    </cfRule>
  </conditionalFormatting>
  <conditionalFormatting sqref="IV13">
    <cfRule type="colorScale" priority="611">
      <colorScale>
        <cfvo type="min"/>
        <cfvo type="max"/>
        <color rgb="FFFFEF9C"/>
        <color rgb="FF63BE7B"/>
      </colorScale>
    </cfRule>
  </conditionalFormatting>
  <conditionalFormatting sqref="IV6:IW12 IV76:IW80 IV82:IW138 IW81 IV73:IW74 IW72 IV14:IW71 IV13">
    <cfRule type="cellIs" dxfId="7" priority="610" operator="greaterThan">
      <formula>0</formula>
    </cfRule>
  </conditionalFormatting>
  <conditionalFormatting sqref="IV5">
    <cfRule type="colorScale" priority="609">
      <colorScale>
        <cfvo type="min"/>
        <cfvo type="max"/>
        <color rgb="FFFFEF9C"/>
        <color rgb="FF63BE7B"/>
      </colorScale>
    </cfRule>
  </conditionalFormatting>
  <conditionalFormatting sqref="IV5">
    <cfRule type="colorScale" priority="608">
      <colorScale>
        <cfvo type="min"/>
        <cfvo type="max"/>
        <color rgb="FFFFEF9C"/>
        <color rgb="FF63BE7B"/>
      </colorScale>
    </cfRule>
  </conditionalFormatting>
  <conditionalFormatting sqref="IV5">
    <cfRule type="colorScale" priority="607">
      <colorScale>
        <cfvo type="min"/>
        <cfvo type="max"/>
        <color rgb="FFFFEF9C"/>
        <color rgb="FF63BE7B"/>
      </colorScale>
    </cfRule>
  </conditionalFormatting>
  <conditionalFormatting sqref="IV5">
    <cfRule type="colorScale" priority="606">
      <colorScale>
        <cfvo type="min"/>
        <cfvo type="max"/>
        <color rgb="FFFFEF9C"/>
        <color rgb="FF63BE7B"/>
      </colorScale>
    </cfRule>
  </conditionalFormatting>
  <conditionalFormatting sqref="IV5">
    <cfRule type="colorScale" priority="605">
      <colorScale>
        <cfvo type="min"/>
        <cfvo type="max"/>
        <color rgb="FFFFEF9C"/>
        <color rgb="FF63BE7B"/>
      </colorScale>
    </cfRule>
  </conditionalFormatting>
  <conditionalFormatting sqref="IV5">
    <cfRule type="colorScale" priority="604">
      <colorScale>
        <cfvo type="min"/>
        <cfvo type="max"/>
        <color rgb="FFFFEF9C"/>
        <color rgb="FF63BE7B"/>
      </colorScale>
    </cfRule>
  </conditionalFormatting>
  <conditionalFormatting sqref="IV5">
    <cfRule type="colorScale" priority="603">
      <colorScale>
        <cfvo type="min"/>
        <cfvo type="max"/>
        <color rgb="FFFFEF9C"/>
        <color rgb="FF63BE7B"/>
      </colorScale>
    </cfRule>
  </conditionalFormatting>
  <conditionalFormatting sqref="IV5">
    <cfRule type="colorScale" priority="602">
      <colorScale>
        <cfvo type="min"/>
        <cfvo type="max"/>
        <color rgb="FFFFEF9C"/>
        <color rgb="FF63BE7B"/>
      </colorScale>
    </cfRule>
  </conditionalFormatting>
  <conditionalFormatting sqref="IV5">
    <cfRule type="colorScale" priority="601">
      <colorScale>
        <cfvo type="min"/>
        <cfvo type="max"/>
        <color rgb="FFFFEF9C"/>
        <color rgb="FF63BE7B"/>
      </colorScale>
    </cfRule>
  </conditionalFormatting>
  <conditionalFormatting sqref="IV5">
    <cfRule type="colorScale" priority="600">
      <colorScale>
        <cfvo type="min"/>
        <cfvo type="max"/>
        <color rgb="FFFFEF9C"/>
        <color rgb="FF63BE7B"/>
      </colorScale>
    </cfRule>
  </conditionalFormatting>
  <conditionalFormatting sqref="IV5">
    <cfRule type="colorScale" priority="599">
      <colorScale>
        <cfvo type="min"/>
        <cfvo type="max"/>
        <color rgb="FFFFEF9C"/>
        <color rgb="FF63BE7B"/>
      </colorScale>
    </cfRule>
  </conditionalFormatting>
  <conditionalFormatting sqref="IV5">
    <cfRule type="colorScale" priority="598">
      <colorScale>
        <cfvo type="min"/>
        <cfvo type="max"/>
        <color rgb="FFFFEF9C"/>
        <color rgb="FF63BE7B"/>
      </colorScale>
    </cfRule>
  </conditionalFormatting>
  <conditionalFormatting sqref="IW5">
    <cfRule type="colorScale" priority="597">
      <colorScale>
        <cfvo type="min"/>
        <cfvo type="max"/>
        <color rgb="FFFFEF9C"/>
        <color rgb="FF63BE7B"/>
      </colorScale>
    </cfRule>
  </conditionalFormatting>
  <conditionalFormatting sqref="IW5">
    <cfRule type="colorScale" priority="596">
      <colorScale>
        <cfvo type="min"/>
        <cfvo type="max"/>
        <color rgb="FFFFEF9C"/>
        <color rgb="FF63BE7B"/>
      </colorScale>
    </cfRule>
  </conditionalFormatting>
  <conditionalFormatting sqref="IW5">
    <cfRule type="colorScale" priority="595">
      <colorScale>
        <cfvo type="min"/>
        <cfvo type="max"/>
        <color rgb="FFFFEF9C"/>
        <color rgb="FF63BE7B"/>
      </colorScale>
    </cfRule>
  </conditionalFormatting>
  <conditionalFormatting sqref="IW5">
    <cfRule type="colorScale" priority="594">
      <colorScale>
        <cfvo type="min"/>
        <cfvo type="max"/>
        <color rgb="FFFFEF9C"/>
        <color rgb="FF63BE7B"/>
      </colorScale>
    </cfRule>
  </conditionalFormatting>
  <conditionalFormatting sqref="IW5">
    <cfRule type="colorScale" priority="593">
      <colorScale>
        <cfvo type="min"/>
        <cfvo type="max"/>
        <color rgb="FFFFEF9C"/>
        <color rgb="FF63BE7B"/>
      </colorScale>
    </cfRule>
  </conditionalFormatting>
  <conditionalFormatting sqref="IW5">
    <cfRule type="colorScale" priority="592">
      <colorScale>
        <cfvo type="min"/>
        <cfvo type="max"/>
        <color rgb="FFFFEF9C"/>
        <color rgb="FF63BE7B"/>
      </colorScale>
    </cfRule>
  </conditionalFormatting>
  <conditionalFormatting sqref="IW5">
    <cfRule type="colorScale" priority="591">
      <colorScale>
        <cfvo type="min"/>
        <cfvo type="max"/>
        <color rgb="FFFFEF9C"/>
        <color rgb="FF63BE7B"/>
      </colorScale>
    </cfRule>
  </conditionalFormatting>
  <conditionalFormatting sqref="IW5">
    <cfRule type="colorScale" priority="590">
      <colorScale>
        <cfvo type="min"/>
        <cfvo type="max"/>
        <color rgb="FFFFEF9C"/>
        <color rgb="FF63BE7B"/>
      </colorScale>
    </cfRule>
  </conditionalFormatting>
  <conditionalFormatting sqref="IW5">
    <cfRule type="colorScale" priority="589">
      <colorScale>
        <cfvo type="min"/>
        <cfvo type="max"/>
        <color rgb="FFFFEF9C"/>
        <color rgb="FF63BE7B"/>
      </colorScale>
    </cfRule>
  </conditionalFormatting>
  <conditionalFormatting sqref="IW5">
    <cfRule type="colorScale" priority="588">
      <colorScale>
        <cfvo type="min"/>
        <cfvo type="max"/>
        <color rgb="FFFFEF9C"/>
        <color rgb="FF63BE7B"/>
      </colorScale>
    </cfRule>
  </conditionalFormatting>
  <conditionalFormatting sqref="IW5">
    <cfRule type="colorScale" priority="587">
      <colorScale>
        <cfvo type="min"/>
        <cfvo type="max"/>
        <color rgb="FFFFEF9C"/>
        <color rgb="FF63BE7B"/>
      </colorScale>
    </cfRule>
  </conditionalFormatting>
  <conditionalFormatting sqref="IW5">
    <cfRule type="colorScale" priority="586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85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84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83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82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81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80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79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78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77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76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75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74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73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72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71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70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69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68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67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66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65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64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63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62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61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60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59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58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57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56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55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54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53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52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51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50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49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48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47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46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45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44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43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42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41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40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39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38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37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36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35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34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33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32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31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30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29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28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27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26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25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24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23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22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21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20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19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18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17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16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15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14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13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12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11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10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09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08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07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06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05">
      <colorScale>
        <cfvo type="min"/>
        <cfvo type="max"/>
        <color rgb="FFFFEF9C"/>
        <color rgb="FF63BE7B"/>
      </colorScale>
    </cfRule>
  </conditionalFormatting>
  <conditionalFormatting sqref="IV75">
    <cfRule type="colorScale" priority="504">
      <colorScale>
        <cfvo type="min"/>
        <cfvo type="max"/>
        <color rgb="FFFFEF9C"/>
        <color rgb="FF63BE7B"/>
      </colorScale>
    </cfRule>
  </conditionalFormatting>
  <conditionalFormatting sqref="IV75">
    <cfRule type="cellIs" dxfId="6" priority="503" operator="greaterThan">
      <formula>0</formula>
    </cfRule>
  </conditionalFormatting>
  <conditionalFormatting sqref="IV81">
    <cfRule type="colorScale" priority="502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501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500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99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98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97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96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95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94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93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92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91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90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89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88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87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86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85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84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83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82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81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80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79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78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77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76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75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74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73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72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71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70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69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68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67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66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65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64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63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62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61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60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59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58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57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56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55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54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53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52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51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50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49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48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47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46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45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44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43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42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41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40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39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38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37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36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35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34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33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32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31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30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29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28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27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26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25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24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23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22">
      <colorScale>
        <cfvo type="min"/>
        <cfvo type="max"/>
        <color rgb="FFFFEF9C"/>
        <color rgb="FF63BE7B"/>
      </colorScale>
    </cfRule>
  </conditionalFormatting>
  <conditionalFormatting sqref="IV81">
    <cfRule type="colorScale" priority="421">
      <colorScale>
        <cfvo type="min"/>
        <cfvo type="max"/>
        <color rgb="FFFFEF9C"/>
        <color rgb="FF63BE7B"/>
      </colorScale>
    </cfRule>
  </conditionalFormatting>
  <conditionalFormatting sqref="IV81">
    <cfRule type="cellIs" dxfId="5" priority="420" operator="greaterThan">
      <formula>0</formula>
    </cfRule>
  </conditionalFormatting>
  <conditionalFormatting sqref="IV72">
    <cfRule type="colorScale" priority="419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18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17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16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15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14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13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12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11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10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09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08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07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06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05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04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03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02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01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400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99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98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97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96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95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94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93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92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91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90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89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88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87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86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85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84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83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82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81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80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79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78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77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76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75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74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73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72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71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70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69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68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67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66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65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64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63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62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61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60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59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58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57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56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55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54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53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52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51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50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49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48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47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46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45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44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43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42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41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40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39">
      <colorScale>
        <cfvo type="min"/>
        <cfvo type="max"/>
        <color rgb="FFFFEF9C"/>
        <color rgb="FF63BE7B"/>
      </colorScale>
    </cfRule>
  </conditionalFormatting>
  <conditionalFormatting sqref="IV72">
    <cfRule type="colorScale" priority="338">
      <colorScale>
        <cfvo type="min"/>
        <cfvo type="max"/>
        <color rgb="FFFFEF9C"/>
        <color rgb="FF63BE7B"/>
      </colorScale>
    </cfRule>
  </conditionalFormatting>
  <conditionalFormatting sqref="IV72">
    <cfRule type="cellIs" dxfId="4" priority="337" operator="greaterThan">
      <formula>0</formula>
    </cfRule>
  </conditionalFormatting>
  <conditionalFormatting sqref="IW75">
    <cfRule type="colorScale" priority="336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35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34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33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32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31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30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29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28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27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26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25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24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23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22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21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20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19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18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17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16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15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14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13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12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11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10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09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08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07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06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05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04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03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02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01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300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99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98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97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96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95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94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93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92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91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90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89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88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87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86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85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84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83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82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81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80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79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78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77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76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75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74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73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72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71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70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69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68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67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66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65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64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63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62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61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60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59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58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57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56">
      <colorScale>
        <cfvo type="min"/>
        <cfvo type="max"/>
        <color rgb="FFFFEF9C"/>
        <color rgb="FF63BE7B"/>
      </colorScale>
    </cfRule>
  </conditionalFormatting>
  <conditionalFormatting sqref="IW75">
    <cfRule type="colorScale" priority="255">
      <colorScale>
        <cfvo type="min"/>
        <cfvo type="max"/>
        <color rgb="FFFFEF9C"/>
        <color rgb="FF63BE7B"/>
      </colorScale>
    </cfRule>
  </conditionalFormatting>
  <conditionalFormatting sqref="IW75">
    <cfRule type="cellIs" dxfId="3" priority="254" operator="greaterThan">
      <formula>0</formula>
    </cfRule>
  </conditionalFormatting>
  <conditionalFormatting sqref="IW13">
    <cfRule type="colorScale" priority="253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52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51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50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49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48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47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46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45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44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43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42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41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40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39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38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37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36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35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34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33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32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31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30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29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28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27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26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25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24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23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22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21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20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19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18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17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16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15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14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13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12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11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10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09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08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07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06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05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04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03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02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01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200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99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98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97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96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95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94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93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92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91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90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89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88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87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86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85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84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83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82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81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80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79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78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77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76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75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74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73">
      <colorScale>
        <cfvo type="min"/>
        <cfvo type="max"/>
        <color rgb="FFFFEF9C"/>
        <color rgb="FF63BE7B"/>
      </colorScale>
    </cfRule>
  </conditionalFormatting>
  <conditionalFormatting sqref="IW13">
    <cfRule type="colorScale" priority="172">
      <colorScale>
        <cfvo type="min"/>
        <cfvo type="max"/>
        <color rgb="FFFFEF9C"/>
        <color rgb="FF63BE7B"/>
      </colorScale>
    </cfRule>
  </conditionalFormatting>
  <conditionalFormatting sqref="IW13">
    <cfRule type="cellIs" dxfId="2" priority="171" operator="greaterThan">
      <formula>0</formula>
    </cfRule>
  </conditionalFormatting>
  <conditionalFormatting sqref="IU81">
    <cfRule type="colorScale" priority="170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69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68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67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66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65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64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63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62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61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60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59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58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57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56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55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54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53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52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51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50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49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48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47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46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45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44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43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42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41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40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39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38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37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36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35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34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33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32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31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30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29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28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27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26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25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24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23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22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21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20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19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18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17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16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15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14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13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12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11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10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09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08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07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06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05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04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03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02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01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100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99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98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97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96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95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94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93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92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91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90">
      <colorScale>
        <cfvo type="min"/>
        <cfvo type="max"/>
        <color rgb="FFFFEF9C"/>
        <color rgb="FF63BE7B"/>
      </colorScale>
    </cfRule>
  </conditionalFormatting>
  <conditionalFormatting sqref="IU81">
    <cfRule type="colorScale" priority="89">
      <colorScale>
        <cfvo type="min"/>
        <cfvo type="max"/>
        <color rgb="FFFFEF9C"/>
        <color rgb="FF63BE7B"/>
      </colorScale>
    </cfRule>
  </conditionalFormatting>
  <conditionalFormatting sqref="IU81">
    <cfRule type="cellIs" dxfId="1" priority="88" operator="greaterThan">
      <formula>0</formula>
    </cfRule>
  </conditionalFormatting>
  <conditionalFormatting sqref="IU72">
    <cfRule type="colorScale" priority="87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86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85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84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83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82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81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80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79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78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77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76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75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74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73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72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71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70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69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68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67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66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65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64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63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62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61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60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59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58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57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56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55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54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53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52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51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50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49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48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47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46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45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44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43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42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41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40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39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38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37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36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35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34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33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32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31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30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29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28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27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26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25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24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23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22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21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20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19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18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17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16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15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14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13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12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11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10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9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8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7">
      <colorScale>
        <cfvo type="min"/>
        <cfvo type="max"/>
        <color rgb="FFFFEF9C"/>
        <color rgb="FF63BE7B"/>
      </colorScale>
    </cfRule>
  </conditionalFormatting>
  <conditionalFormatting sqref="IU72">
    <cfRule type="colorScale" priority="6">
      <colorScale>
        <cfvo type="min"/>
        <cfvo type="max"/>
        <color rgb="FFFFEF9C"/>
        <color rgb="FF63BE7B"/>
      </colorScale>
    </cfRule>
  </conditionalFormatting>
  <conditionalFormatting sqref="IU72">
    <cfRule type="cellIs" dxfId="0" priority="5" operator="greaterThan">
      <formula>0</formula>
    </cfRule>
  </conditionalFormatting>
  <conditionalFormatting sqref="EG45:IW9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IW13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5:IW153">
    <cfRule type="colorScale" priority="2">
      <colorScale>
        <cfvo type="min"/>
        <cfvo type="max"/>
        <color rgb="FFFFEF9C"/>
        <color rgb="FF63BE7B"/>
      </colorScale>
    </cfRule>
  </conditionalFormatting>
  <conditionalFormatting sqref="A154:XFD15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3"/>
  <sheetViews>
    <sheetView showGridLines="0" workbookViewId="0">
      <pane ySplit="1" topLeftCell="A211" activePane="bottomLeft" state="frozen"/>
      <selection pane="bottomLeft" activeCell="L214" sqref="L214"/>
    </sheetView>
  </sheetViews>
  <sheetFormatPr defaultRowHeight="12.75" x14ac:dyDescent="0.2"/>
  <cols>
    <col min="1" max="1" width="15" style="134" bestFit="1" customWidth="1"/>
    <col min="2" max="3" width="9.140625" style="135"/>
    <col min="14" max="14" width="6.28515625" customWidth="1"/>
    <col min="15" max="15" width="4.42578125" customWidth="1"/>
  </cols>
  <sheetData>
    <row r="1" spans="1:15" s="18" customFormat="1" x14ac:dyDescent="0.2">
      <c r="A1" s="130" t="s">
        <v>1526</v>
      </c>
      <c r="B1" s="78" t="s">
        <v>1548</v>
      </c>
      <c r="C1" s="78" t="s">
        <v>1549</v>
      </c>
      <c r="D1" s="31" t="s">
        <v>1502</v>
      </c>
      <c r="E1" s="31" t="s">
        <v>1499</v>
      </c>
      <c r="F1" s="31" t="s">
        <v>1503</v>
      </c>
      <c r="G1" s="31" t="s">
        <v>1540</v>
      </c>
      <c r="H1" s="31" t="s">
        <v>1541</v>
      </c>
      <c r="I1" s="31" t="s">
        <v>1542</v>
      </c>
      <c r="J1" s="31" t="s">
        <v>1543</v>
      </c>
      <c r="K1" s="31" t="s">
        <v>1544</v>
      </c>
      <c r="L1" s="31" t="s">
        <v>1902</v>
      </c>
      <c r="M1" s="18" t="s">
        <v>243</v>
      </c>
      <c r="N1" s="18" t="s">
        <v>1896</v>
      </c>
      <c r="O1" s="18" t="s">
        <v>1897</v>
      </c>
    </row>
    <row r="2" spans="1:15" x14ac:dyDescent="0.2">
      <c r="A2" s="131">
        <f ca="1">INDIRECT(ADDRESS(142+COLUMN(A2)-COLUMN($A$2),7+ROW(A2)-ROW($A$2),1,1,"Timeline"),1)</f>
        <v>38210</v>
      </c>
      <c r="B2" s="132">
        <f ca="1">INDIRECT(ADDRESS(142+COLUMN(B2)-COLUMN($A$2),7+ROW(B2)-ROW($A$2),1,1,"Timeline"),1)</f>
        <v>2004</v>
      </c>
      <c r="C2" s="132">
        <f t="shared" ref="C2:O17" ca="1" si="0">INDIRECT(ADDRESS(142+COLUMN(C2)-COLUMN($A$2),7+ROW(C2)-ROW($A$2),1,1,"Timeline"),1)</f>
        <v>8</v>
      </c>
      <c r="D2" s="15">
        <f t="shared" ca="1" si="0"/>
        <v>5</v>
      </c>
      <c r="E2" s="15">
        <f t="shared" ca="1" si="0"/>
        <v>0</v>
      </c>
      <c r="F2" s="15">
        <f t="shared" ca="1" si="0"/>
        <v>0</v>
      </c>
      <c r="G2" s="15">
        <f t="shared" ca="1" si="0"/>
        <v>0</v>
      </c>
      <c r="H2" s="15">
        <f t="shared" ca="1" si="0"/>
        <v>0</v>
      </c>
      <c r="I2" s="15">
        <f t="shared" ca="1" si="0"/>
        <v>0</v>
      </c>
      <c r="J2" s="15">
        <f t="shared" ca="1" si="0"/>
        <v>0</v>
      </c>
      <c r="K2" s="15">
        <f t="shared" ca="1" si="0"/>
        <v>0</v>
      </c>
      <c r="L2" s="15">
        <f t="shared" ca="1" si="0"/>
        <v>0</v>
      </c>
      <c r="M2" s="15">
        <f t="shared" ca="1" si="0"/>
        <v>0</v>
      </c>
      <c r="N2" s="15">
        <f t="shared" ca="1" si="0"/>
        <v>5</v>
      </c>
      <c r="O2" s="15">
        <f t="shared" ca="1" si="0"/>
        <v>5</v>
      </c>
    </row>
    <row r="3" spans="1:15" x14ac:dyDescent="0.2">
      <c r="A3" s="131">
        <f t="shared" ref="A3:K66" ca="1" si="1">INDIRECT(ADDRESS(142+COLUMN(A3)-COLUMN($A$2),7+ROW(A3)-ROW($A$2),1,1,"Timeline"),1)</f>
        <v>38241</v>
      </c>
      <c r="B3" s="132">
        <f t="shared" ca="1" si="1"/>
        <v>2004</v>
      </c>
      <c r="C3" s="132">
        <f t="shared" ca="1" si="0"/>
        <v>9</v>
      </c>
      <c r="D3" s="15">
        <f t="shared" ca="1" si="0"/>
        <v>8</v>
      </c>
      <c r="E3" s="15">
        <f t="shared" ca="1" si="0"/>
        <v>0</v>
      </c>
      <c r="F3" s="15">
        <f t="shared" ca="1" si="0"/>
        <v>0</v>
      </c>
      <c r="G3" s="15">
        <f t="shared" ca="1" si="0"/>
        <v>0</v>
      </c>
      <c r="H3" s="15">
        <f t="shared" ca="1" si="0"/>
        <v>0</v>
      </c>
      <c r="I3" s="15">
        <f t="shared" ca="1" si="0"/>
        <v>0</v>
      </c>
      <c r="J3" s="15">
        <f t="shared" ca="1" si="0"/>
        <v>0</v>
      </c>
      <c r="K3" s="15">
        <f t="shared" ca="1" si="0"/>
        <v>0</v>
      </c>
      <c r="L3" s="15">
        <f t="shared" ca="1" si="0"/>
        <v>0</v>
      </c>
      <c r="M3" s="15">
        <f t="shared" ca="1" si="0"/>
        <v>0</v>
      </c>
      <c r="N3" s="15">
        <f t="shared" ca="1" si="0"/>
        <v>8</v>
      </c>
      <c r="O3" s="15">
        <f t="shared" ca="1" si="0"/>
        <v>8</v>
      </c>
    </row>
    <row r="4" spans="1:15" x14ac:dyDescent="0.2">
      <c r="A4" s="131">
        <f t="shared" ca="1" si="1"/>
        <v>38270</v>
      </c>
      <c r="B4" s="132">
        <f t="shared" ca="1" si="1"/>
        <v>2004</v>
      </c>
      <c r="C4" s="132">
        <f t="shared" ca="1" si="0"/>
        <v>10</v>
      </c>
      <c r="D4" s="15">
        <f t="shared" ca="1" si="0"/>
        <v>5</v>
      </c>
      <c r="E4" s="15">
        <f t="shared" ca="1" si="0"/>
        <v>0</v>
      </c>
      <c r="F4" s="15">
        <f t="shared" ca="1" si="0"/>
        <v>0</v>
      </c>
      <c r="G4" s="15">
        <f t="shared" ca="1" si="0"/>
        <v>0</v>
      </c>
      <c r="H4" s="15">
        <f t="shared" ca="1" si="0"/>
        <v>0</v>
      </c>
      <c r="I4" s="15">
        <f t="shared" ca="1" si="0"/>
        <v>0</v>
      </c>
      <c r="J4" s="15">
        <f t="shared" ca="1" si="0"/>
        <v>0</v>
      </c>
      <c r="K4" s="15">
        <f t="shared" ca="1" si="0"/>
        <v>0</v>
      </c>
      <c r="L4" s="15">
        <f t="shared" ca="1" si="0"/>
        <v>0</v>
      </c>
      <c r="M4" s="15">
        <f t="shared" ca="1" si="0"/>
        <v>0</v>
      </c>
      <c r="N4" s="15">
        <f t="shared" ca="1" si="0"/>
        <v>5</v>
      </c>
      <c r="O4" s="15">
        <f t="shared" ca="1" si="0"/>
        <v>5</v>
      </c>
    </row>
    <row r="5" spans="1:15" x14ac:dyDescent="0.2">
      <c r="A5" s="131">
        <f t="shared" ca="1" si="1"/>
        <v>38318</v>
      </c>
      <c r="B5" s="132">
        <f t="shared" ca="1" si="1"/>
        <v>2004</v>
      </c>
      <c r="C5" s="132">
        <f t="shared" ca="1" si="0"/>
        <v>11</v>
      </c>
      <c r="D5" s="15">
        <f t="shared" ca="1" si="0"/>
        <v>3</v>
      </c>
      <c r="E5" s="15">
        <f t="shared" ca="1" si="0"/>
        <v>0</v>
      </c>
      <c r="F5" s="15">
        <f t="shared" ca="1" si="0"/>
        <v>0</v>
      </c>
      <c r="G5" s="15">
        <f t="shared" ca="1" si="0"/>
        <v>0</v>
      </c>
      <c r="H5" s="15">
        <f t="shared" ca="1" si="0"/>
        <v>0</v>
      </c>
      <c r="I5" s="15">
        <f t="shared" ca="1" si="0"/>
        <v>0</v>
      </c>
      <c r="J5" s="15">
        <f t="shared" ca="1" si="0"/>
        <v>0</v>
      </c>
      <c r="K5" s="15">
        <f t="shared" ca="1" si="0"/>
        <v>0</v>
      </c>
      <c r="L5" s="15">
        <f t="shared" ca="1" si="0"/>
        <v>0</v>
      </c>
      <c r="M5" s="15">
        <f t="shared" ca="1" si="0"/>
        <v>0</v>
      </c>
      <c r="N5" s="15">
        <f t="shared" ca="1" si="0"/>
        <v>3</v>
      </c>
      <c r="O5" s="15">
        <f t="shared" ca="1" si="0"/>
        <v>3</v>
      </c>
    </row>
    <row r="6" spans="1:15" x14ac:dyDescent="0.2">
      <c r="A6" s="131">
        <f t="shared" ca="1" si="1"/>
        <v>38339</v>
      </c>
      <c r="B6" s="132">
        <f t="shared" ca="1" si="1"/>
        <v>2004</v>
      </c>
      <c r="C6" s="132">
        <f t="shared" ca="1" si="0"/>
        <v>12</v>
      </c>
      <c r="D6" s="15">
        <f t="shared" ca="1" si="0"/>
        <v>1</v>
      </c>
      <c r="E6" s="15">
        <f t="shared" ca="1" si="0"/>
        <v>0</v>
      </c>
      <c r="F6" s="15">
        <f t="shared" ca="1" si="0"/>
        <v>0</v>
      </c>
      <c r="G6" s="15">
        <f t="shared" ca="1" si="0"/>
        <v>0</v>
      </c>
      <c r="H6" s="15">
        <f t="shared" ca="1" si="0"/>
        <v>0</v>
      </c>
      <c r="I6" s="15">
        <f t="shared" ca="1" si="0"/>
        <v>0</v>
      </c>
      <c r="J6" s="15">
        <f t="shared" ca="1" si="0"/>
        <v>0</v>
      </c>
      <c r="K6" s="15">
        <f t="shared" ca="1" si="0"/>
        <v>0</v>
      </c>
      <c r="L6" s="15">
        <f t="shared" ca="1" si="0"/>
        <v>0</v>
      </c>
      <c r="M6" s="15">
        <f t="shared" ca="1" si="0"/>
        <v>0</v>
      </c>
      <c r="N6" s="15">
        <f t="shared" ca="1" si="0"/>
        <v>1</v>
      </c>
      <c r="O6" s="15">
        <f t="shared" ca="1" si="0"/>
        <v>1</v>
      </c>
    </row>
    <row r="7" spans="1:15" x14ac:dyDescent="0.2">
      <c r="A7" s="131">
        <f t="shared" ca="1" si="1"/>
        <v>38367</v>
      </c>
      <c r="B7" s="132">
        <f t="shared" ca="1" si="1"/>
        <v>2005</v>
      </c>
      <c r="C7" s="132">
        <f t="shared" ca="1" si="0"/>
        <v>1</v>
      </c>
      <c r="D7" s="15">
        <f t="shared" ca="1" si="0"/>
        <v>0</v>
      </c>
      <c r="E7" s="15">
        <f t="shared" ca="1" si="0"/>
        <v>0</v>
      </c>
      <c r="F7" s="15">
        <f t="shared" ca="1" si="0"/>
        <v>0</v>
      </c>
      <c r="G7" s="15">
        <f t="shared" ca="1" si="0"/>
        <v>0</v>
      </c>
      <c r="H7" s="15">
        <f t="shared" ca="1" si="0"/>
        <v>0</v>
      </c>
      <c r="I7" s="15">
        <f t="shared" ca="1" si="0"/>
        <v>0</v>
      </c>
      <c r="J7" s="15">
        <f t="shared" ca="1" si="0"/>
        <v>0</v>
      </c>
      <c r="K7" s="15">
        <f t="shared" ca="1" si="0"/>
        <v>0</v>
      </c>
      <c r="L7" s="15">
        <f t="shared" ca="1" si="0"/>
        <v>0</v>
      </c>
      <c r="M7" s="15">
        <f t="shared" ca="1" si="0"/>
        <v>0</v>
      </c>
      <c r="N7" s="15">
        <f t="shared" ca="1" si="0"/>
        <v>0</v>
      </c>
      <c r="O7" s="15">
        <f t="shared" ca="1" si="0"/>
        <v>0</v>
      </c>
    </row>
    <row r="8" spans="1:15" x14ac:dyDescent="0.2">
      <c r="A8" s="131">
        <f t="shared" ca="1" si="1"/>
        <v>38594</v>
      </c>
      <c r="B8" s="132">
        <f t="shared" ca="1" si="1"/>
        <v>2005</v>
      </c>
      <c r="C8" s="132">
        <f t="shared" ca="1" si="0"/>
        <v>8</v>
      </c>
      <c r="D8" s="15">
        <f t="shared" ca="1" si="0"/>
        <v>2</v>
      </c>
      <c r="E8" s="15">
        <f t="shared" ca="1" si="0"/>
        <v>0</v>
      </c>
      <c r="F8" s="15">
        <f t="shared" ca="1" si="0"/>
        <v>0</v>
      </c>
      <c r="G8" s="15">
        <f t="shared" ca="1" si="0"/>
        <v>0</v>
      </c>
      <c r="H8" s="15">
        <f t="shared" ca="1" si="0"/>
        <v>0</v>
      </c>
      <c r="I8" s="15">
        <f t="shared" ca="1" si="0"/>
        <v>0</v>
      </c>
      <c r="J8" s="15">
        <f t="shared" ca="1" si="0"/>
        <v>0</v>
      </c>
      <c r="K8" s="15">
        <f t="shared" ca="1" si="0"/>
        <v>0</v>
      </c>
      <c r="L8" s="15">
        <f t="shared" ca="1" si="0"/>
        <v>0</v>
      </c>
      <c r="M8" s="15">
        <f t="shared" ca="1" si="0"/>
        <v>0</v>
      </c>
      <c r="N8" s="15">
        <f t="shared" ca="1" si="0"/>
        <v>2</v>
      </c>
      <c r="O8" s="15">
        <f t="shared" ca="1" si="0"/>
        <v>2</v>
      </c>
    </row>
    <row r="9" spans="1:15" x14ac:dyDescent="0.2">
      <c r="A9" s="131">
        <f t="shared" ca="1" si="1"/>
        <v>38578</v>
      </c>
      <c r="B9" s="132">
        <f t="shared" ca="1" si="1"/>
        <v>2005</v>
      </c>
      <c r="C9" s="132">
        <f t="shared" ca="1" si="0"/>
        <v>8</v>
      </c>
      <c r="D9" s="15">
        <f t="shared" ca="1" si="0"/>
        <v>3</v>
      </c>
      <c r="E9" s="15">
        <f t="shared" ca="1" si="0"/>
        <v>0</v>
      </c>
      <c r="F9" s="15">
        <f t="shared" ca="1" si="0"/>
        <v>0</v>
      </c>
      <c r="G9" s="15">
        <f t="shared" ca="1" si="0"/>
        <v>0</v>
      </c>
      <c r="H9" s="15">
        <f t="shared" ca="1" si="0"/>
        <v>0</v>
      </c>
      <c r="I9" s="15">
        <f t="shared" ca="1" si="0"/>
        <v>0</v>
      </c>
      <c r="J9" s="15">
        <f t="shared" ca="1" si="0"/>
        <v>0</v>
      </c>
      <c r="K9" s="15">
        <f t="shared" ca="1" si="0"/>
        <v>0</v>
      </c>
      <c r="L9" s="15">
        <f t="shared" ca="1" si="0"/>
        <v>0</v>
      </c>
      <c r="M9" s="15">
        <f t="shared" ca="1" si="0"/>
        <v>0</v>
      </c>
      <c r="N9" s="15">
        <f t="shared" ca="1" si="0"/>
        <v>3</v>
      </c>
      <c r="O9" s="15">
        <f t="shared" ca="1" si="0"/>
        <v>3</v>
      </c>
    </row>
    <row r="10" spans="1:15" x14ac:dyDescent="0.2">
      <c r="A10" s="131">
        <f t="shared" ca="1" si="1"/>
        <v>38612</v>
      </c>
      <c r="B10" s="132">
        <f t="shared" ca="1" si="1"/>
        <v>2005</v>
      </c>
      <c r="C10" s="132">
        <f t="shared" ca="1" si="0"/>
        <v>9</v>
      </c>
      <c r="D10" s="15">
        <f t="shared" ca="1" si="0"/>
        <v>1</v>
      </c>
      <c r="E10" s="15">
        <f t="shared" ca="1" si="0"/>
        <v>0</v>
      </c>
      <c r="F10" s="15">
        <f t="shared" ca="1" si="0"/>
        <v>0</v>
      </c>
      <c r="G10" s="15">
        <f t="shared" ca="1" si="0"/>
        <v>0</v>
      </c>
      <c r="H10" s="15">
        <f t="shared" ca="1" si="0"/>
        <v>0</v>
      </c>
      <c r="I10" s="15">
        <f t="shared" ca="1" si="0"/>
        <v>0</v>
      </c>
      <c r="J10" s="15">
        <f t="shared" ca="1" si="0"/>
        <v>0</v>
      </c>
      <c r="K10" s="15">
        <f t="shared" ca="1" si="0"/>
        <v>0</v>
      </c>
      <c r="L10" s="15">
        <f t="shared" ca="1" si="0"/>
        <v>0</v>
      </c>
      <c r="M10" s="15">
        <f t="shared" ca="1" si="0"/>
        <v>0</v>
      </c>
      <c r="N10" s="15">
        <f t="shared" ca="1" si="0"/>
        <v>1</v>
      </c>
      <c r="O10" s="15">
        <f t="shared" ca="1" si="0"/>
        <v>1</v>
      </c>
    </row>
    <row r="11" spans="1:15" x14ac:dyDescent="0.2">
      <c r="A11" s="131">
        <f t="shared" ca="1" si="1"/>
        <v>38759</v>
      </c>
      <c r="B11" s="132">
        <f t="shared" ca="1" si="1"/>
        <v>2006</v>
      </c>
      <c r="C11" s="132">
        <f t="shared" ca="1" si="0"/>
        <v>2</v>
      </c>
      <c r="D11" s="15">
        <f t="shared" ca="1" si="0"/>
        <v>5</v>
      </c>
      <c r="E11" s="15">
        <f t="shared" ca="1" si="0"/>
        <v>1</v>
      </c>
      <c r="F11" s="15">
        <f t="shared" ca="1" si="0"/>
        <v>0</v>
      </c>
      <c r="G11" s="15">
        <f t="shared" ca="1" si="0"/>
        <v>0</v>
      </c>
      <c r="H11" s="15">
        <f t="shared" ca="1" si="0"/>
        <v>0</v>
      </c>
      <c r="I11" s="15">
        <f t="shared" ca="1" si="0"/>
        <v>0</v>
      </c>
      <c r="J11" s="15">
        <f t="shared" ca="1" si="0"/>
        <v>0</v>
      </c>
      <c r="K11" s="15">
        <f t="shared" ca="1" si="0"/>
        <v>0</v>
      </c>
      <c r="L11" s="15">
        <f t="shared" ca="1" si="0"/>
        <v>0</v>
      </c>
      <c r="M11" s="15">
        <f t="shared" ca="1" si="0"/>
        <v>0</v>
      </c>
      <c r="N11" s="15">
        <f t="shared" ca="1" si="0"/>
        <v>6</v>
      </c>
      <c r="O11" s="15">
        <f t="shared" ca="1" si="0"/>
        <v>6</v>
      </c>
    </row>
    <row r="12" spans="1:15" x14ac:dyDescent="0.2">
      <c r="A12" s="131">
        <f t="shared" ca="1" si="1"/>
        <v>38794</v>
      </c>
      <c r="B12" s="132">
        <f t="shared" ca="1" si="1"/>
        <v>2006</v>
      </c>
      <c r="C12" s="132">
        <f t="shared" ca="1" si="0"/>
        <v>3</v>
      </c>
      <c r="D12" s="15">
        <f t="shared" ca="1" si="0"/>
        <v>2</v>
      </c>
      <c r="E12" s="15">
        <f t="shared" ca="1" si="0"/>
        <v>2</v>
      </c>
      <c r="F12" s="15">
        <f t="shared" ca="1" si="0"/>
        <v>0</v>
      </c>
      <c r="G12" s="15">
        <f t="shared" ca="1" si="0"/>
        <v>0</v>
      </c>
      <c r="H12" s="15">
        <f t="shared" ca="1" si="0"/>
        <v>0</v>
      </c>
      <c r="I12" s="15">
        <f t="shared" ca="1" si="0"/>
        <v>0</v>
      </c>
      <c r="J12" s="15">
        <f t="shared" ca="1" si="0"/>
        <v>0</v>
      </c>
      <c r="K12" s="15">
        <f t="shared" ca="1" si="0"/>
        <v>0</v>
      </c>
      <c r="L12" s="15">
        <f t="shared" ca="1" si="0"/>
        <v>0</v>
      </c>
      <c r="M12" s="15">
        <f t="shared" ca="1" si="0"/>
        <v>0</v>
      </c>
      <c r="N12" s="15">
        <f t="shared" ca="1" si="0"/>
        <v>4</v>
      </c>
      <c r="O12" s="15">
        <f t="shared" ca="1" si="0"/>
        <v>4</v>
      </c>
    </row>
    <row r="13" spans="1:15" x14ac:dyDescent="0.2">
      <c r="A13" s="131">
        <f t="shared" ca="1" si="1"/>
        <v>38808</v>
      </c>
      <c r="B13" s="132">
        <f t="shared" ca="1" si="1"/>
        <v>2006</v>
      </c>
      <c r="C13" s="132">
        <f t="shared" ca="1" si="0"/>
        <v>4</v>
      </c>
      <c r="D13" s="15">
        <f t="shared" ca="1" si="0"/>
        <v>3</v>
      </c>
      <c r="E13" s="15">
        <f t="shared" ca="1" si="0"/>
        <v>3</v>
      </c>
      <c r="F13" s="15">
        <f t="shared" ca="1" si="0"/>
        <v>0</v>
      </c>
      <c r="G13" s="15">
        <f t="shared" ca="1" si="0"/>
        <v>0</v>
      </c>
      <c r="H13" s="15">
        <f t="shared" ca="1" si="0"/>
        <v>0</v>
      </c>
      <c r="I13" s="15">
        <f t="shared" ca="1" si="0"/>
        <v>0</v>
      </c>
      <c r="J13" s="15">
        <f t="shared" ca="1" si="0"/>
        <v>0</v>
      </c>
      <c r="K13" s="15">
        <f t="shared" ca="1" si="0"/>
        <v>0</v>
      </c>
      <c r="L13" s="15">
        <f t="shared" ca="1" si="0"/>
        <v>0</v>
      </c>
      <c r="M13" s="15">
        <f t="shared" ca="1" si="0"/>
        <v>0</v>
      </c>
      <c r="N13" s="15">
        <f t="shared" ca="1" si="0"/>
        <v>6</v>
      </c>
      <c r="O13" s="15">
        <f t="shared" ca="1" si="0"/>
        <v>6</v>
      </c>
    </row>
    <row r="14" spans="1:15" x14ac:dyDescent="0.2">
      <c r="A14" s="131">
        <f t="shared" ca="1" si="1"/>
        <v>38829</v>
      </c>
      <c r="B14" s="132">
        <f t="shared" ca="1" si="1"/>
        <v>2006</v>
      </c>
      <c r="C14" s="132">
        <f t="shared" ca="1" si="0"/>
        <v>4</v>
      </c>
      <c r="D14" s="15">
        <f t="shared" ca="1" si="0"/>
        <v>3</v>
      </c>
      <c r="E14" s="15">
        <f t="shared" ca="1" si="0"/>
        <v>2</v>
      </c>
      <c r="F14" s="15">
        <f t="shared" ca="1" si="0"/>
        <v>0</v>
      </c>
      <c r="G14" s="15">
        <f t="shared" ca="1" si="0"/>
        <v>0</v>
      </c>
      <c r="H14" s="15">
        <f t="shared" ca="1" si="0"/>
        <v>0</v>
      </c>
      <c r="I14" s="15">
        <f t="shared" ca="1" si="0"/>
        <v>0</v>
      </c>
      <c r="J14" s="15">
        <f t="shared" ca="1" si="0"/>
        <v>0</v>
      </c>
      <c r="K14" s="15">
        <f t="shared" ca="1" si="0"/>
        <v>0</v>
      </c>
      <c r="L14" s="15">
        <f t="shared" ca="1" si="0"/>
        <v>0</v>
      </c>
      <c r="M14" s="15">
        <f t="shared" ca="1" si="0"/>
        <v>0</v>
      </c>
      <c r="N14" s="15">
        <f t="shared" ca="1" si="0"/>
        <v>5</v>
      </c>
      <c r="O14" s="15">
        <f t="shared" ca="1" si="0"/>
        <v>5</v>
      </c>
    </row>
    <row r="15" spans="1:15" x14ac:dyDescent="0.2">
      <c r="A15" s="131">
        <f t="shared" ca="1" si="1"/>
        <v>38858</v>
      </c>
      <c r="B15" s="132">
        <f t="shared" ca="1" si="1"/>
        <v>2006</v>
      </c>
      <c r="C15" s="132">
        <f t="shared" ca="1" si="0"/>
        <v>5</v>
      </c>
      <c r="D15" s="15">
        <f t="shared" ca="1" si="0"/>
        <v>3</v>
      </c>
      <c r="E15" s="15">
        <f t="shared" ca="1" si="0"/>
        <v>1</v>
      </c>
      <c r="F15" s="15">
        <f t="shared" ca="1" si="0"/>
        <v>0</v>
      </c>
      <c r="G15" s="15">
        <f t="shared" ca="1" si="0"/>
        <v>0</v>
      </c>
      <c r="H15" s="15">
        <f t="shared" ca="1" si="0"/>
        <v>0</v>
      </c>
      <c r="I15" s="15">
        <f t="shared" ca="1" si="0"/>
        <v>0</v>
      </c>
      <c r="J15" s="15">
        <f t="shared" ca="1" si="0"/>
        <v>0</v>
      </c>
      <c r="K15" s="15">
        <f t="shared" ca="1" si="0"/>
        <v>0</v>
      </c>
      <c r="L15" s="15">
        <f t="shared" ca="1" si="0"/>
        <v>0</v>
      </c>
      <c r="M15" s="15">
        <f t="shared" ca="1" si="0"/>
        <v>0</v>
      </c>
      <c r="N15" s="15">
        <f t="shared" ca="1" si="0"/>
        <v>4</v>
      </c>
      <c r="O15" s="15">
        <f t="shared" ca="1" si="0"/>
        <v>4</v>
      </c>
    </row>
    <row r="16" spans="1:15" x14ac:dyDescent="0.2">
      <c r="A16" s="131">
        <f t="shared" ca="1" si="1"/>
        <v>38892</v>
      </c>
      <c r="B16" s="132">
        <f t="shared" ca="1" si="1"/>
        <v>2006</v>
      </c>
      <c r="C16" s="132">
        <f t="shared" ca="1" si="0"/>
        <v>6</v>
      </c>
      <c r="D16" s="15">
        <f t="shared" ca="1" si="0"/>
        <v>1</v>
      </c>
      <c r="E16" s="15">
        <f t="shared" ca="1" si="0"/>
        <v>4</v>
      </c>
      <c r="F16" s="15">
        <f t="shared" ca="1" si="0"/>
        <v>0</v>
      </c>
      <c r="G16" s="15">
        <f t="shared" ca="1" si="0"/>
        <v>0</v>
      </c>
      <c r="H16" s="15">
        <f t="shared" ca="1" si="0"/>
        <v>0</v>
      </c>
      <c r="I16" s="15">
        <f t="shared" ca="1" si="0"/>
        <v>0</v>
      </c>
      <c r="J16" s="15">
        <f t="shared" ca="1" si="0"/>
        <v>0</v>
      </c>
      <c r="K16" s="15">
        <f t="shared" ca="1" si="0"/>
        <v>0</v>
      </c>
      <c r="L16" s="15">
        <f t="shared" ca="1" si="0"/>
        <v>0</v>
      </c>
      <c r="M16" s="15">
        <f t="shared" ca="1" si="0"/>
        <v>0</v>
      </c>
      <c r="N16" s="15">
        <f t="shared" ca="1" si="0"/>
        <v>5</v>
      </c>
      <c r="O16" s="15">
        <f t="shared" ca="1" si="0"/>
        <v>5</v>
      </c>
    </row>
    <row r="17" spans="1:15" x14ac:dyDescent="0.2">
      <c r="A17" s="131">
        <f t="shared" ca="1" si="1"/>
        <v>38914</v>
      </c>
      <c r="B17" s="132">
        <f t="shared" ca="1" si="1"/>
        <v>2006</v>
      </c>
      <c r="C17" s="132">
        <f t="shared" ca="1" si="0"/>
        <v>7</v>
      </c>
      <c r="D17" s="15">
        <f t="shared" ca="1" si="0"/>
        <v>2</v>
      </c>
      <c r="E17" s="15">
        <f t="shared" ca="1" si="0"/>
        <v>4</v>
      </c>
      <c r="F17" s="15">
        <f t="shared" ca="1" si="0"/>
        <v>0</v>
      </c>
      <c r="G17" s="15">
        <f t="shared" ca="1" si="0"/>
        <v>0</v>
      </c>
      <c r="H17" s="15">
        <f t="shared" ca="1" si="0"/>
        <v>0</v>
      </c>
      <c r="I17" s="15">
        <f t="shared" ca="1" si="0"/>
        <v>0</v>
      </c>
      <c r="J17" s="15">
        <f t="shared" ca="1" si="0"/>
        <v>0</v>
      </c>
      <c r="K17" s="15">
        <f t="shared" ca="1" si="0"/>
        <v>0</v>
      </c>
      <c r="L17" s="15">
        <f t="shared" ca="1" si="0"/>
        <v>0</v>
      </c>
      <c r="M17" s="15">
        <f t="shared" ca="1" si="0"/>
        <v>0</v>
      </c>
      <c r="N17" s="15">
        <f t="shared" ca="1" si="0"/>
        <v>6</v>
      </c>
      <c r="O17" s="15">
        <f t="shared" ca="1" si="0"/>
        <v>6</v>
      </c>
    </row>
    <row r="18" spans="1:15" x14ac:dyDescent="0.2">
      <c r="A18" s="131">
        <f t="shared" ca="1" si="1"/>
        <v>38990</v>
      </c>
      <c r="B18" s="132">
        <f t="shared" ca="1" si="1"/>
        <v>2006</v>
      </c>
      <c r="C18" s="132">
        <f t="shared" ca="1" si="1"/>
        <v>9</v>
      </c>
      <c r="D18" s="15">
        <f t="shared" ca="1" si="1"/>
        <v>1</v>
      </c>
      <c r="E18" s="15">
        <f t="shared" ca="1" si="1"/>
        <v>2</v>
      </c>
      <c r="F18" s="15">
        <f t="shared" ca="1" si="1"/>
        <v>0</v>
      </c>
      <c r="G18" s="15">
        <f t="shared" ca="1" si="1"/>
        <v>0</v>
      </c>
      <c r="H18" s="15">
        <f t="shared" ca="1" si="1"/>
        <v>0</v>
      </c>
      <c r="I18" s="15">
        <f t="shared" ca="1" si="1"/>
        <v>0</v>
      </c>
      <c r="J18" s="15">
        <f t="shared" ca="1" si="1"/>
        <v>0</v>
      </c>
      <c r="K18" s="15">
        <f t="shared" ca="1" si="1"/>
        <v>0</v>
      </c>
      <c r="L18" s="15">
        <f t="shared" ref="L18:L81" ca="1" si="2">INDIRECT(ADDRESS(142+COLUMN(L18)-COLUMN($A$2),7+ROW(L18)-ROW($A$2),1,1,"Timeline"),1)</f>
        <v>0</v>
      </c>
      <c r="M18" s="15">
        <f t="shared" ref="M18:O81" ca="1" si="3">INDIRECT(ADDRESS(142+COLUMN(M18)-COLUMN($A$2),7+ROW(M18)-ROW($A$2),1,1,"Timeline"),1)</f>
        <v>0</v>
      </c>
      <c r="N18" s="15">
        <f t="shared" ca="1" si="3"/>
        <v>3</v>
      </c>
      <c r="O18" s="15">
        <f t="shared" ca="1" si="3"/>
        <v>3</v>
      </c>
    </row>
    <row r="19" spans="1:15" x14ac:dyDescent="0.2">
      <c r="A19" s="131">
        <f t="shared" ca="1" si="1"/>
        <v>39021</v>
      </c>
      <c r="B19" s="132">
        <f t="shared" ca="1" si="1"/>
        <v>2006</v>
      </c>
      <c r="C19" s="132">
        <f t="shared" ca="1" si="1"/>
        <v>10</v>
      </c>
      <c r="D19" s="15">
        <f t="shared" ca="1" si="1"/>
        <v>1</v>
      </c>
      <c r="E19" s="15">
        <f t="shared" ca="1" si="1"/>
        <v>2</v>
      </c>
      <c r="F19" s="15">
        <f t="shared" ca="1" si="1"/>
        <v>0</v>
      </c>
      <c r="G19" s="15">
        <f t="shared" ca="1" si="1"/>
        <v>0</v>
      </c>
      <c r="H19" s="15">
        <f t="shared" ca="1" si="1"/>
        <v>0</v>
      </c>
      <c r="I19" s="15">
        <f t="shared" ca="1" si="1"/>
        <v>0</v>
      </c>
      <c r="J19" s="15">
        <f t="shared" ca="1" si="1"/>
        <v>0</v>
      </c>
      <c r="K19" s="15">
        <f t="shared" ca="1" si="1"/>
        <v>0</v>
      </c>
      <c r="L19" s="15">
        <f t="shared" ca="1" si="2"/>
        <v>0</v>
      </c>
      <c r="M19" s="15">
        <f t="shared" ca="1" si="3"/>
        <v>0</v>
      </c>
      <c r="N19" s="15">
        <f t="shared" ca="1" si="3"/>
        <v>3</v>
      </c>
      <c r="O19" s="15">
        <f t="shared" ca="1" si="3"/>
        <v>3</v>
      </c>
    </row>
    <row r="20" spans="1:15" x14ac:dyDescent="0.2">
      <c r="A20" s="131">
        <f t="shared" ca="1" si="1"/>
        <v>39317</v>
      </c>
      <c r="B20" s="132">
        <f t="shared" ca="1" si="1"/>
        <v>2007</v>
      </c>
      <c r="C20" s="132">
        <f t="shared" ca="1" si="1"/>
        <v>8</v>
      </c>
      <c r="D20" s="15">
        <f t="shared" ca="1" si="1"/>
        <v>1</v>
      </c>
      <c r="E20" s="15">
        <f t="shared" ca="1" si="1"/>
        <v>2</v>
      </c>
      <c r="F20" s="15">
        <f t="shared" ca="1" si="1"/>
        <v>0</v>
      </c>
      <c r="G20" s="15">
        <f t="shared" ca="1" si="1"/>
        <v>0</v>
      </c>
      <c r="H20" s="15">
        <f t="shared" ca="1" si="1"/>
        <v>0</v>
      </c>
      <c r="I20" s="15">
        <f t="shared" ca="1" si="1"/>
        <v>0</v>
      </c>
      <c r="J20" s="15">
        <f t="shared" ca="1" si="1"/>
        <v>0</v>
      </c>
      <c r="K20" s="15">
        <f t="shared" ca="1" si="1"/>
        <v>0</v>
      </c>
      <c r="L20" s="15">
        <f t="shared" ca="1" si="2"/>
        <v>0</v>
      </c>
      <c r="M20" s="15">
        <f t="shared" ca="1" si="3"/>
        <v>0</v>
      </c>
      <c r="N20" s="15">
        <f t="shared" ca="1" si="3"/>
        <v>3</v>
      </c>
      <c r="O20" s="15">
        <f t="shared" ca="1" si="3"/>
        <v>3</v>
      </c>
    </row>
    <row r="21" spans="1:15" x14ac:dyDescent="0.2">
      <c r="A21" s="131">
        <f t="shared" ca="1" si="1"/>
        <v>39032</v>
      </c>
      <c r="B21" s="132">
        <f t="shared" ca="1" si="1"/>
        <v>2006</v>
      </c>
      <c r="C21" s="132">
        <f t="shared" ca="1" si="1"/>
        <v>11</v>
      </c>
      <c r="D21" s="15">
        <f t="shared" ca="1" si="1"/>
        <v>4</v>
      </c>
      <c r="E21" s="15">
        <f t="shared" ca="1" si="1"/>
        <v>2</v>
      </c>
      <c r="F21" s="15">
        <f t="shared" ca="1" si="1"/>
        <v>0</v>
      </c>
      <c r="G21" s="15">
        <f t="shared" ca="1" si="1"/>
        <v>0</v>
      </c>
      <c r="H21" s="15">
        <f t="shared" ca="1" si="1"/>
        <v>0</v>
      </c>
      <c r="I21" s="15">
        <f t="shared" ca="1" si="1"/>
        <v>0</v>
      </c>
      <c r="J21" s="15">
        <f t="shared" ca="1" si="1"/>
        <v>0</v>
      </c>
      <c r="K21" s="15">
        <f t="shared" ca="1" si="1"/>
        <v>0</v>
      </c>
      <c r="L21" s="15">
        <f t="shared" ca="1" si="2"/>
        <v>0</v>
      </c>
      <c r="M21" s="15">
        <f t="shared" ca="1" si="3"/>
        <v>39</v>
      </c>
      <c r="N21" s="15">
        <f t="shared" ca="1" si="3"/>
        <v>6</v>
      </c>
      <c r="O21" s="15">
        <f t="shared" ca="1" si="3"/>
        <v>6</v>
      </c>
    </row>
    <row r="22" spans="1:15" x14ac:dyDescent="0.2">
      <c r="A22" s="131">
        <f t="shared" ca="1" si="1"/>
        <v>39046</v>
      </c>
      <c r="B22" s="132">
        <f t="shared" ca="1" si="1"/>
        <v>2006</v>
      </c>
      <c r="C22" s="132">
        <f t="shared" ca="1" si="1"/>
        <v>11</v>
      </c>
      <c r="D22" s="15">
        <f t="shared" ca="1" si="1"/>
        <v>3</v>
      </c>
      <c r="E22" s="15">
        <f t="shared" ca="1" si="1"/>
        <v>4</v>
      </c>
      <c r="F22" s="15">
        <f t="shared" ca="1" si="1"/>
        <v>1</v>
      </c>
      <c r="G22" s="15">
        <f t="shared" ca="1" si="1"/>
        <v>0</v>
      </c>
      <c r="H22" s="15">
        <f t="shared" ca="1" si="1"/>
        <v>0</v>
      </c>
      <c r="I22" s="15">
        <f t="shared" ca="1" si="1"/>
        <v>0</v>
      </c>
      <c r="J22" s="15">
        <f t="shared" ca="1" si="1"/>
        <v>0</v>
      </c>
      <c r="K22" s="15">
        <f t="shared" ca="1" si="1"/>
        <v>0</v>
      </c>
      <c r="L22" s="15">
        <f t="shared" ca="1" si="2"/>
        <v>0</v>
      </c>
      <c r="M22" s="15">
        <f t="shared" ca="1" si="3"/>
        <v>64</v>
      </c>
      <c r="N22" s="15">
        <f t="shared" ca="1" si="3"/>
        <v>8</v>
      </c>
      <c r="O22" s="15">
        <f t="shared" ca="1" si="3"/>
        <v>8</v>
      </c>
    </row>
    <row r="23" spans="1:15" x14ac:dyDescent="0.2">
      <c r="A23" s="131">
        <f t="shared" ca="1" si="1"/>
        <v>39060</v>
      </c>
      <c r="B23" s="132">
        <f t="shared" ca="1" si="1"/>
        <v>2006</v>
      </c>
      <c r="C23" s="132">
        <f t="shared" ca="1" si="1"/>
        <v>12</v>
      </c>
      <c r="D23" s="15">
        <f t="shared" ca="1" si="1"/>
        <v>3</v>
      </c>
      <c r="E23" s="15">
        <f t="shared" ca="1" si="1"/>
        <v>4</v>
      </c>
      <c r="F23" s="15">
        <f t="shared" ca="1" si="1"/>
        <v>2</v>
      </c>
      <c r="G23" s="15">
        <f t="shared" ca="1" si="1"/>
        <v>0</v>
      </c>
      <c r="H23" s="15">
        <f t="shared" ca="1" si="1"/>
        <v>0</v>
      </c>
      <c r="I23" s="15">
        <f t="shared" ca="1" si="1"/>
        <v>0</v>
      </c>
      <c r="J23" s="15">
        <f t="shared" ca="1" si="1"/>
        <v>0</v>
      </c>
      <c r="K23" s="15">
        <f t="shared" ca="1" si="1"/>
        <v>0</v>
      </c>
      <c r="L23" s="15">
        <f t="shared" ca="1" si="2"/>
        <v>0</v>
      </c>
      <c r="M23" s="15">
        <f t="shared" ca="1" si="3"/>
        <v>84</v>
      </c>
      <c r="N23" s="15">
        <f t="shared" ca="1" si="3"/>
        <v>10</v>
      </c>
      <c r="O23" s="15">
        <f t="shared" ca="1" si="3"/>
        <v>10</v>
      </c>
    </row>
    <row r="24" spans="1:15" x14ac:dyDescent="0.2">
      <c r="A24" s="131">
        <f t="shared" ca="1" si="1"/>
        <v>39073</v>
      </c>
      <c r="B24" s="132">
        <f t="shared" ca="1" si="1"/>
        <v>2006</v>
      </c>
      <c r="C24" s="132">
        <f t="shared" ca="1" si="1"/>
        <v>12</v>
      </c>
      <c r="D24" s="15">
        <f t="shared" ca="1" si="1"/>
        <v>0</v>
      </c>
      <c r="E24" s="15">
        <f t="shared" ca="1" si="1"/>
        <v>1</v>
      </c>
      <c r="F24" s="15">
        <f t="shared" ca="1" si="1"/>
        <v>1</v>
      </c>
      <c r="G24" s="15">
        <f t="shared" ca="1" si="1"/>
        <v>0</v>
      </c>
      <c r="H24" s="15">
        <f t="shared" ca="1" si="1"/>
        <v>0</v>
      </c>
      <c r="I24" s="15">
        <f t="shared" ca="1" si="1"/>
        <v>0</v>
      </c>
      <c r="J24" s="15">
        <f t="shared" ca="1" si="1"/>
        <v>0</v>
      </c>
      <c r="K24" s="15">
        <f t="shared" ca="1" si="1"/>
        <v>0</v>
      </c>
      <c r="L24" s="15">
        <f t="shared" ca="1" si="2"/>
        <v>0</v>
      </c>
      <c r="M24" s="15">
        <f t="shared" ca="1" si="3"/>
        <v>35</v>
      </c>
      <c r="N24" s="15">
        <f t="shared" ca="1" si="3"/>
        <v>3</v>
      </c>
      <c r="O24" s="15">
        <f t="shared" ca="1" si="3"/>
        <v>3</v>
      </c>
    </row>
    <row r="25" spans="1:15" x14ac:dyDescent="0.2">
      <c r="A25" s="131">
        <f t="shared" ca="1" si="1"/>
        <v>39088</v>
      </c>
      <c r="B25" s="132">
        <f t="shared" ca="1" si="1"/>
        <v>2007</v>
      </c>
      <c r="C25" s="132">
        <f t="shared" ca="1" si="1"/>
        <v>1</v>
      </c>
      <c r="D25" s="15">
        <f t="shared" ca="1" si="1"/>
        <v>3</v>
      </c>
      <c r="E25" s="15">
        <f t="shared" ca="1" si="1"/>
        <v>1</v>
      </c>
      <c r="F25" s="15">
        <f t="shared" ca="1" si="1"/>
        <v>1</v>
      </c>
      <c r="G25" s="15">
        <f t="shared" ca="1" si="1"/>
        <v>0</v>
      </c>
      <c r="H25" s="15">
        <f t="shared" ca="1" si="1"/>
        <v>0</v>
      </c>
      <c r="I25" s="15">
        <f t="shared" ca="1" si="1"/>
        <v>0</v>
      </c>
      <c r="J25" s="15">
        <f t="shared" ca="1" si="1"/>
        <v>0</v>
      </c>
      <c r="K25" s="15">
        <f t="shared" ca="1" si="1"/>
        <v>0</v>
      </c>
      <c r="L25" s="15">
        <f t="shared" ca="1" si="2"/>
        <v>0</v>
      </c>
      <c r="M25" s="15">
        <f t="shared" ca="1" si="3"/>
        <v>47</v>
      </c>
      <c r="N25" s="15">
        <f t="shared" ca="1" si="3"/>
        <v>6</v>
      </c>
      <c r="O25" s="15">
        <f t="shared" ca="1" si="3"/>
        <v>6</v>
      </c>
    </row>
    <row r="26" spans="1:15" x14ac:dyDescent="0.2">
      <c r="A26" s="131">
        <f t="shared" ca="1" si="1"/>
        <v>39102</v>
      </c>
      <c r="B26" s="132">
        <f t="shared" ca="1" si="1"/>
        <v>2007</v>
      </c>
      <c r="C26" s="132">
        <f t="shared" ca="1" si="1"/>
        <v>1</v>
      </c>
      <c r="D26" s="15">
        <f t="shared" ca="1" si="1"/>
        <v>1</v>
      </c>
      <c r="E26" s="15">
        <f t="shared" ca="1" si="1"/>
        <v>1</v>
      </c>
      <c r="F26" s="15">
        <f t="shared" ca="1" si="1"/>
        <v>1</v>
      </c>
      <c r="G26" s="15">
        <f t="shared" ca="1" si="1"/>
        <v>0</v>
      </c>
      <c r="H26" s="15">
        <f t="shared" ca="1" si="1"/>
        <v>0</v>
      </c>
      <c r="I26" s="15">
        <f t="shared" ca="1" si="1"/>
        <v>0</v>
      </c>
      <c r="J26" s="15">
        <f t="shared" ca="1" si="1"/>
        <v>0</v>
      </c>
      <c r="K26" s="15">
        <f t="shared" ca="1" si="1"/>
        <v>0</v>
      </c>
      <c r="L26" s="15">
        <f t="shared" ca="1" si="2"/>
        <v>0</v>
      </c>
      <c r="M26" s="15">
        <f t="shared" ca="1" si="3"/>
        <v>72</v>
      </c>
      <c r="N26" s="15">
        <f t="shared" ca="1" si="3"/>
        <v>4</v>
      </c>
      <c r="O26" s="15">
        <f t="shared" ca="1" si="3"/>
        <v>4</v>
      </c>
    </row>
    <row r="27" spans="1:15" x14ac:dyDescent="0.2">
      <c r="A27" s="131">
        <f t="shared" ca="1" si="1"/>
        <v>39116</v>
      </c>
      <c r="B27" s="132">
        <f t="shared" ca="1" si="1"/>
        <v>2007</v>
      </c>
      <c r="C27" s="132">
        <f t="shared" ca="1" si="1"/>
        <v>2</v>
      </c>
      <c r="D27" s="15">
        <f t="shared" ca="1" si="1"/>
        <v>3</v>
      </c>
      <c r="E27" s="15">
        <f t="shared" ca="1" si="1"/>
        <v>2</v>
      </c>
      <c r="F27" s="15">
        <f t="shared" ca="1" si="1"/>
        <v>1</v>
      </c>
      <c r="G27" s="15">
        <f t="shared" ca="1" si="1"/>
        <v>0</v>
      </c>
      <c r="H27" s="15">
        <f t="shared" ca="1" si="1"/>
        <v>0</v>
      </c>
      <c r="I27" s="15">
        <f t="shared" ca="1" si="1"/>
        <v>0</v>
      </c>
      <c r="J27" s="15">
        <f t="shared" ca="1" si="1"/>
        <v>0</v>
      </c>
      <c r="K27" s="15">
        <f t="shared" ca="1" si="1"/>
        <v>0</v>
      </c>
      <c r="L27" s="15">
        <f t="shared" ca="1" si="2"/>
        <v>0</v>
      </c>
      <c r="M27" s="15">
        <f t="shared" ca="1" si="3"/>
        <v>48</v>
      </c>
      <c r="N27" s="15">
        <f t="shared" ca="1" si="3"/>
        <v>7</v>
      </c>
      <c r="O27" s="15">
        <f t="shared" ca="1" si="3"/>
        <v>7</v>
      </c>
    </row>
    <row r="28" spans="1:15" x14ac:dyDescent="0.2">
      <c r="A28" s="131">
        <f t="shared" ca="1" si="1"/>
        <v>39130</v>
      </c>
      <c r="B28" s="132">
        <f t="shared" ca="1" si="1"/>
        <v>2007</v>
      </c>
      <c r="C28" s="132">
        <f t="shared" ca="1" si="1"/>
        <v>2</v>
      </c>
      <c r="D28" s="15">
        <f t="shared" ca="1" si="1"/>
        <v>2</v>
      </c>
      <c r="E28" s="15">
        <f t="shared" ca="1" si="1"/>
        <v>1</v>
      </c>
      <c r="F28" s="15">
        <f t="shared" ca="1" si="1"/>
        <v>2</v>
      </c>
      <c r="G28" s="15">
        <f t="shared" ca="1" si="1"/>
        <v>0</v>
      </c>
      <c r="H28" s="15">
        <f t="shared" ca="1" si="1"/>
        <v>0</v>
      </c>
      <c r="I28" s="15">
        <f t="shared" ca="1" si="1"/>
        <v>0</v>
      </c>
      <c r="J28" s="15">
        <f t="shared" ca="1" si="1"/>
        <v>0</v>
      </c>
      <c r="K28" s="15">
        <f t="shared" ca="1" si="1"/>
        <v>0</v>
      </c>
      <c r="L28" s="15">
        <f t="shared" ca="1" si="2"/>
        <v>0</v>
      </c>
      <c r="M28" s="15">
        <f t="shared" ca="1" si="3"/>
        <v>38</v>
      </c>
      <c r="N28" s="15">
        <f t="shared" ca="1" si="3"/>
        <v>5</v>
      </c>
      <c r="O28" s="15">
        <f t="shared" ca="1" si="3"/>
        <v>5</v>
      </c>
    </row>
    <row r="29" spans="1:15" x14ac:dyDescent="0.2">
      <c r="A29" s="131">
        <f t="shared" ca="1" si="1"/>
        <v>39144</v>
      </c>
      <c r="B29" s="132">
        <f t="shared" ca="1" si="1"/>
        <v>2007</v>
      </c>
      <c r="C29" s="132">
        <f t="shared" ca="1" si="1"/>
        <v>3</v>
      </c>
      <c r="D29" s="15">
        <f t="shared" ca="1" si="1"/>
        <v>0</v>
      </c>
      <c r="E29" s="15">
        <f t="shared" ca="1" si="1"/>
        <v>0</v>
      </c>
      <c r="F29" s="15">
        <f t="shared" ca="1" si="1"/>
        <v>1</v>
      </c>
      <c r="G29" s="15">
        <f t="shared" ca="1" si="1"/>
        <v>0</v>
      </c>
      <c r="H29" s="15">
        <f t="shared" ca="1" si="1"/>
        <v>0</v>
      </c>
      <c r="I29" s="15">
        <f t="shared" ca="1" si="1"/>
        <v>0</v>
      </c>
      <c r="J29" s="15">
        <f t="shared" ca="1" si="1"/>
        <v>0</v>
      </c>
      <c r="K29" s="15">
        <f t="shared" ca="1" si="1"/>
        <v>0</v>
      </c>
      <c r="L29" s="15">
        <f t="shared" ca="1" si="2"/>
        <v>0</v>
      </c>
      <c r="M29" s="15">
        <f t="shared" ca="1" si="3"/>
        <v>34</v>
      </c>
      <c r="N29" s="15">
        <f t="shared" ca="1" si="3"/>
        <v>1</v>
      </c>
      <c r="O29" s="15">
        <f t="shared" ca="1" si="3"/>
        <v>1</v>
      </c>
    </row>
    <row r="30" spans="1:15" x14ac:dyDescent="0.2">
      <c r="A30" s="131">
        <f t="shared" ca="1" si="1"/>
        <v>39158</v>
      </c>
      <c r="B30" s="132">
        <f t="shared" ca="1" si="1"/>
        <v>2007</v>
      </c>
      <c r="C30" s="132">
        <f t="shared" ca="1" si="1"/>
        <v>3</v>
      </c>
      <c r="D30" s="15">
        <f t="shared" ca="1" si="1"/>
        <v>1</v>
      </c>
      <c r="E30" s="15">
        <f t="shared" ca="1" si="1"/>
        <v>0</v>
      </c>
      <c r="F30" s="15">
        <f t="shared" ca="1" si="1"/>
        <v>2</v>
      </c>
      <c r="G30" s="15">
        <f t="shared" ca="1" si="1"/>
        <v>0</v>
      </c>
      <c r="H30" s="15">
        <f t="shared" ca="1" si="1"/>
        <v>0</v>
      </c>
      <c r="I30" s="15">
        <f t="shared" ca="1" si="1"/>
        <v>0</v>
      </c>
      <c r="J30" s="15">
        <f t="shared" ca="1" si="1"/>
        <v>0</v>
      </c>
      <c r="K30" s="15">
        <f t="shared" ca="1" si="1"/>
        <v>0</v>
      </c>
      <c r="L30" s="15">
        <f t="shared" ca="1" si="2"/>
        <v>0</v>
      </c>
      <c r="M30" s="15">
        <f t="shared" ca="1" si="3"/>
        <v>24</v>
      </c>
      <c r="N30" s="15">
        <f t="shared" ca="1" si="3"/>
        <v>3</v>
      </c>
      <c r="O30" s="15">
        <f t="shared" ca="1" si="3"/>
        <v>3</v>
      </c>
    </row>
    <row r="31" spans="1:15" x14ac:dyDescent="0.2">
      <c r="A31" s="131">
        <f t="shared" ca="1" si="1"/>
        <v>39172</v>
      </c>
      <c r="B31" s="132">
        <f t="shared" ca="1" si="1"/>
        <v>2007</v>
      </c>
      <c r="C31" s="132">
        <f t="shared" ca="1" si="1"/>
        <v>3</v>
      </c>
      <c r="D31" s="15">
        <f t="shared" ca="1" si="1"/>
        <v>2</v>
      </c>
      <c r="E31" s="15">
        <f t="shared" ca="1" si="1"/>
        <v>1</v>
      </c>
      <c r="F31" s="15">
        <f t="shared" ca="1" si="1"/>
        <v>2</v>
      </c>
      <c r="G31" s="15">
        <f t="shared" ca="1" si="1"/>
        <v>0</v>
      </c>
      <c r="H31" s="15">
        <f t="shared" ca="1" si="1"/>
        <v>0</v>
      </c>
      <c r="I31" s="15">
        <f t="shared" ca="1" si="1"/>
        <v>0</v>
      </c>
      <c r="J31" s="15">
        <f t="shared" ca="1" si="1"/>
        <v>0</v>
      </c>
      <c r="K31" s="15">
        <f t="shared" ca="1" si="1"/>
        <v>0</v>
      </c>
      <c r="L31" s="15">
        <f t="shared" ca="1" si="2"/>
        <v>0</v>
      </c>
      <c r="M31" s="15">
        <f t="shared" ca="1" si="3"/>
        <v>34</v>
      </c>
      <c r="N31" s="15">
        <f t="shared" ca="1" si="3"/>
        <v>5</v>
      </c>
      <c r="O31" s="15">
        <f t="shared" ca="1" si="3"/>
        <v>5</v>
      </c>
    </row>
    <row r="32" spans="1:15" x14ac:dyDescent="0.2">
      <c r="A32" s="131">
        <f t="shared" ca="1" si="1"/>
        <v>39186</v>
      </c>
      <c r="B32" s="132">
        <f t="shared" ca="1" si="1"/>
        <v>2007</v>
      </c>
      <c r="C32" s="132">
        <f t="shared" ca="1" si="1"/>
        <v>4</v>
      </c>
      <c r="D32" s="15">
        <f t="shared" ca="1" si="1"/>
        <v>3</v>
      </c>
      <c r="E32" s="15">
        <f t="shared" ca="1" si="1"/>
        <v>0</v>
      </c>
      <c r="F32" s="15">
        <f t="shared" ca="1" si="1"/>
        <v>1</v>
      </c>
      <c r="G32" s="15">
        <f t="shared" ca="1" si="1"/>
        <v>0</v>
      </c>
      <c r="H32" s="15">
        <f t="shared" ca="1" si="1"/>
        <v>0</v>
      </c>
      <c r="I32" s="15">
        <f t="shared" ca="1" si="1"/>
        <v>0</v>
      </c>
      <c r="J32" s="15">
        <f t="shared" ca="1" si="1"/>
        <v>0</v>
      </c>
      <c r="K32" s="15">
        <f t="shared" ca="1" si="1"/>
        <v>0</v>
      </c>
      <c r="L32" s="15">
        <f t="shared" ca="1" si="2"/>
        <v>0</v>
      </c>
      <c r="M32" s="15">
        <f t="shared" ca="1" si="3"/>
        <v>40</v>
      </c>
      <c r="N32" s="15">
        <f t="shared" ca="1" si="3"/>
        <v>4</v>
      </c>
      <c r="O32" s="15">
        <f t="shared" ca="1" si="3"/>
        <v>4</v>
      </c>
    </row>
    <row r="33" spans="1:15" x14ac:dyDescent="0.2">
      <c r="A33" s="131">
        <f t="shared" ca="1" si="1"/>
        <v>39200</v>
      </c>
      <c r="B33" s="132">
        <f t="shared" ca="1" si="1"/>
        <v>2007</v>
      </c>
      <c r="C33" s="132">
        <f t="shared" ca="1" si="1"/>
        <v>4</v>
      </c>
      <c r="D33" s="15">
        <f t="shared" ca="1" si="1"/>
        <v>1</v>
      </c>
      <c r="E33" s="15">
        <f t="shared" ca="1" si="1"/>
        <v>0</v>
      </c>
      <c r="F33" s="15">
        <f t="shared" ca="1" si="1"/>
        <v>3</v>
      </c>
      <c r="G33" s="15">
        <f t="shared" ca="1" si="1"/>
        <v>0</v>
      </c>
      <c r="H33" s="15">
        <f t="shared" ca="1" si="1"/>
        <v>0</v>
      </c>
      <c r="I33" s="15">
        <f t="shared" ca="1" si="1"/>
        <v>0</v>
      </c>
      <c r="J33" s="15">
        <f t="shared" ca="1" si="1"/>
        <v>0</v>
      </c>
      <c r="K33" s="15">
        <f t="shared" ca="1" si="1"/>
        <v>0</v>
      </c>
      <c r="L33" s="15">
        <f t="shared" ca="1" si="2"/>
        <v>0</v>
      </c>
      <c r="M33" s="15">
        <f t="shared" ca="1" si="3"/>
        <v>32</v>
      </c>
      <c r="N33" s="15">
        <f t="shared" ca="1" si="3"/>
        <v>5</v>
      </c>
      <c r="O33" s="15">
        <f t="shared" ca="1" si="3"/>
        <v>5</v>
      </c>
    </row>
    <row r="34" spans="1:15" x14ac:dyDescent="0.2">
      <c r="A34" s="131">
        <f t="shared" ca="1" si="1"/>
        <v>39214</v>
      </c>
      <c r="B34" s="132">
        <f t="shared" ca="1" si="1"/>
        <v>2007</v>
      </c>
      <c r="C34" s="132">
        <f t="shared" ca="1" si="1"/>
        <v>5</v>
      </c>
      <c r="D34" s="15">
        <f t="shared" ca="1" si="1"/>
        <v>0</v>
      </c>
      <c r="E34" s="15">
        <f t="shared" ca="1" si="1"/>
        <v>1</v>
      </c>
      <c r="F34" s="15">
        <f t="shared" ca="1" si="1"/>
        <v>2</v>
      </c>
      <c r="G34" s="15">
        <f t="shared" ca="1" si="1"/>
        <v>0</v>
      </c>
      <c r="H34" s="15">
        <f t="shared" ca="1" si="1"/>
        <v>0</v>
      </c>
      <c r="I34" s="15">
        <f t="shared" ca="1" si="1"/>
        <v>0</v>
      </c>
      <c r="J34" s="15">
        <f t="shared" ca="1" si="1"/>
        <v>0</v>
      </c>
      <c r="K34" s="15">
        <f t="shared" ca="1" si="1"/>
        <v>0</v>
      </c>
      <c r="L34" s="15">
        <f t="shared" ca="1" si="2"/>
        <v>0</v>
      </c>
      <c r="M34" s="15">
        <f t="shared" ca="1" si="3"/>
        <v>49</v>
      </c>
      <c r="N34" s="15">
        <f t="shared" ca="1" si="3"/>
        <v>3</v>
      </c>
      <c r="O34" s="15">
        <f t="shared" ca="1" si="3"/>
        <v>3</v>
      </c>
    </row>
    <row r="35" spans="1:15" x14ac:dyDescent="0.2">
      <c r="A35" s="131">
        <f t="shared" ca="1" si="1"/>
        <v>39228</v>
      </c>
      <c r="B35" s="132">
        <f t="shared" ca="1" si="1"/>
        <v>2007</v>
      </c>
      <c r="C35" s="132">
        <f t="shared" ca="1" si="1"/>
        <v>5</v>
      </c>
      <c r="D35" s="15">
        <f t="shared" ca="1" si="1"/>
        <v>0</v>
      </c>
      <c r="E35" s="15">
        <f t="shared" ca="1" si="1"/>
        <v>2</v>
      </c>
      <c r="F35" s="15">
        <f t="shared" ca="1" si="1"/>
        <v>2</v>
      </c>
      <c r="G35" s="15">
        <f t="shared" ca="1" si="1"/>
        <v>0</v>
      </c>
      <c r="H35" s="15">
        <f t="shared" ref="C35:K63" ca="1" si="4">INDIRECT(ADDRESS(142+COLUMN(H35)-COLUMN($A$2),7+ROW(H35)-ROW($A$2),1,1,"Timeline"),1)</f>
        <v>0</v>
      </c>
      <c r="I35" s="15">
        <f t="shared" ca="1" si="4"/>
        <v>0</v>
      </c>
      <c r="J35" s="15">
        <f t="shared" ca="1" si="4"/>
        <v>0</v>
      </c>
      <c r="K35" s="15">
        <f t="shared" ca="1" si="4"/>
        <v>0</v>
      </c>
      <c r="L35" s="15">
        <f t="shared" ca="1" si="2"/>
        <v>0</v>
      </c>
      <c r="M35" s="15">
        <f t="shared" ca="1" si="3"/>
        <v>40</v>
      </c>
      <c r="N35" s="15">
        <f t="shared" ca="1" si="3"/>
        <v>4</v>
      </c>
      <c r="O35" s="15">
        <f t="shared" ca="1" si="3"/>
        <v>4</v>
      </c>
    </row>
    <row r="36" spans="1:15" x14ac:dyDescent="0.2">
      <c r="A36" s="131">
        <f t="shared" ca="1" si="1"/>
        <v>39242</v>
      </c>
      <c r="B36" s="132">
        <f t="shared" ref="B36:B99" ca="1" si="5">INDIRECT(ADDRESS(142+COLUMN(B36)-COLUMN($A$2),7+ROW(B36)-ROW($A$2),1,1,"Timeline"),1)</f>
        <v>2007</v>
      </c>
      <c r="C36" s="132">
        <f t="shared" ca="1" si="4"/>
        <v>6</v>
      </c>
      <c r="D36" s="15">
        <f t="shared" ca="1" si="4"/>
        <v>0</v>
      </c>
      <c r="E36" s="15">
        <f t="shared" ca="1" si="4"/>
        <v>0</v>
      </c>
      <c r="F36" s="15">
        <f t="shared" ca="1" si="4"/>
        <v>2</v>
      </c>
      <c r="G36" s="15">
        <f t="shared" ca="1" si="4"/>
        <v>0</v>
      </c>
      <c r="H36" s="15">
        <f t="shared" ca="1" si="4"/>
        <v>0</v>
      </c>
      <c r="I36" s="15">
        <f t="shared" ca="1" si="4"/>
        <v>0</v>
      </c>
      <c r="J36" s="15">
        <f t="shared" ca="1" si="4"/>
        <v>0</v>
      </c>
      <c r="K36" s="15">
        <f t="shared" ca="1" si="4"/>
        <v>0</v>
      </c>
      <c r="L36" s="15">
        <f t="shared" ca="1" si="2"/>
        <v>0</v>
      </c>
      <c r="M36" s="15">
        <f t="shared" ca="1" si="3"/>
        <v>38</v>
      </c>
      <c r="N36" s="15">
        <f t="shared" ca="1" si="3"/>
        <v>2</v>
      </c>
      <c r="O36" s="15">
        <f t="shared" ca="1" si="3"/>
        <v>2</v>
      </c>
    </row>
    <row r="37" spans="1:15" x14ac:dyDescent="0.2">
      <c r="A37" s="131">
        <f t="shared" ca="1" si="1"/>
        <v>39256</v>
      </c>
      <c r="B37" s="132">
        <f t="shared" ca="1" si="5"/>
        <v>2007</v>
      </c>
      <c r="C37" s="132">
        <f t="shared" ca="1" si="4"/>
        <v>6</v>
      </c>
      <c r="D37" s="15">
        <f t="shared" ca="1" si="4"/>
        <v>2</v>
      </c>
      <c r="E37" s="15">
        <f t="shared" ca="1" si="4"/>
        <v>2</v>
      </c>
      <c r="F37" s="15">
        <f t="shared" ca="1" si="4"/>
        <v>1</v>
      </c>
      <c r="G37" s="15">
        <f t="shared" ca="1" si="4"/>
        <v>0</v>
      </c>
      <c r="H37" s="15">
        <f t="shared" ca="1" si="4"/>
        <v>0</v>
      </c>
      <c r="I37" s="15">
        <f t="shared" ca="1" si="4"/>
        <v>0</v>
      </c>
      <c r="J37" s="15">
        <f t="shared" ca="1" si="4"/>
        <v>0</v>
      </c>
      <c r="K37" s="15">
        <f t="shared" ca="1" si="4"/>
        <v>0</v>
      </c>
      <c r="L37" s="15">
        <f t="shared" ca="1" si="2"/>
        <v>0</v>
      </c>
      <c r="M37" s="15">
        <f t="shared" ca="1" si="3"/>
        <v>48</v>
      </c>
      <c r="N37" s="15">
        <f t="shared" ca="1" si="3"/>
        <v>6</v>
      </c>
      <c r="O37" s="15">
        <f t="shared" ca="1" si="3"/>
        <v>6</v>
      </c>
    </row>
    <row r="38" spans="1:15" x14ac:dyDescent="0.2">
      <c r="A38" s="131">
        <f t="shared" ca="1" si="1"/>
        <v>39240</v>
      </c>
      <c r="B38" s="132">
        <f t="shared" ca="1" si="5"/>
        <v>2007</v>
      </c>
      <c r="C38" s="132">
        <f t="shared" ca="1" si="4"/>
        <v>6</v>
      </c>
      <c r="D38" s="15">
        <f t="shared" ca="1" si="4"/>
        <v>1</v>
      </c>
      <c r="E38" s="15">
        <f t="shared" ca="1" si="4"/>
        <v>1</v>
      </c>
      <c r="F38" s="15">
        <f t="shared" ca="1" si="4"/>
        <v>3</v>
      </c>
      <c r="G38" s="15">
        <f t="shared" ca="1" si="4"/>
        <v>0</v>
      </c>
      <c r="H38" s="15">
        <f t="shared" ca="1" si="4"/>
        <v>0</v>
      </c>
      <c r="I38" s="15">
        <f t="shared" ca="1" si="4"/>
        <v>0</v>
      </c>
      <c r="J38" s="15">
        <f t="shared" ca="1" si="4"/>
        <v>0</v>
      </c>
      <c r="K38" s="15">
        <f t="shared" ca="1" si="4"/>
        <v>0</v>
      </c>
      <c r="L38" s="15">
        <f t="shared" ca="1" si="2"/>
        <v>0</v>
      </c>
      <c r="M38" s="15">
        <f t="shared" ca="1" si="3"/>
        <v>50</v>
      </c>
      <c r="N38" s="15">
        <f t="shared" ca="1" si="3"/>
        <v>5</v>
      </c>
      <c r="O38" s="15">
        <f t="shared" ca="1" si="3"/>
        <v>5</v>
      </c>
    </row>
    <row r="39" spans="1:15" x14ac:dyDescent="0.2">
      <c r="A39" s="131">
        <f t="shared" ca="1" si="1"/>
        <v>39254</v>
      </c>
      <c r="B39" s="132">
        <f t="shared" ca="1" si="5"/>
        <v>2007</v>
      </c>
      <c r="C39" s="132">
        <f t="shared" ca="1" si="4"/>
        <v>6</v>
      </c>
      <c r="D39" s="15">
        <f t="shared" ca="1" si="4"/>
        <v>2</v>
      </c>
      <c r="E39" s="15">
        <f t="shared" ca="1" si="4"/>
        <v>2</v>
      </c>
      <c r="F39" s="15">
        <f t="shared" ca="1" si="4"/>
        <v>2</v>
      </c>
      <c r="G39" s="15">
        <f t="shared" ca="1" si="4"/>
        <v>0</v>
      </c>
      <c r="H39" s="15">
        <f t="shared" ca="1" si="4"/>
        <v>0</v>
      </c>
      <c r="I39" s="15">
        <f t="shared" ca="1" si="4"/>
        <v>0</v>
      </c>
      <c r="J39" s="15">
        <f t="shared" ca="1" si="4"/>
        <v>0</v>
      </c>
      <c r="K39" s="15">
        <f t="shared" ca="1" si="4"/>
        <v>0</v>
      </c>
      <c r="L39" s="15">
        <f t="shared" ca="1" si="2"/>
        <v>0</v>
      </c>
      <c r="M39" s="15">
        <f t="shared" ca="1" si="3"/>
        <v>67</v>
      </c>
      <c r="N39" s="15">
        <f t="shared" ca="1" si="3"/>
        <v>7</v>
      </c>
      <c r="O39" s="15">
        <f t="shared" ca="1" si="3"/>
        <v>7</v>
      </c>
    </row>
    <row r="40" spans="1:15" x14ac:dyDescent="0.2">
      <c r="A40" s="131">
        <f t="shared" ca="1" si="1"/>
        <v>39298</v>
      </c>
      <c r="B40" s="132">
        <f t="shared" ca="1" si="5"/>
        <v>2007</v>
      </c>
      <c r="C40" s="132">
        <f t="shared" ca="1" si="4"/>
        <v>8</v>
      </c>
      <c r="D40" s="15">
        <f t="shared" ca="1" si="4"/>
        <v>2</v>
      </c>
      <c r="E40" s="15">
        <f t="shared" ca="1" si="4"/>
        <v>1</v>
      </c>
      <c r="F40" s="15">
        <f t="shared" ca="1" si="4"/>
        <v>2</v>
      </c>
      <c r="G40" s="15">
        <f t="shared" ca="1" si="4"/>
        <v>0</v>
      </c>
      <c r="H40" s="15">
        <f t="shared" ca="1" si="4"/>
        <v>0</v>
      </c>
      <c r="I40" s="15">
        <f t="shared" ca="1" si="4"/>
        <v>0</v>
      </c>
      <c r="J40" s="15">
        <f t="shared" ca="1" si="4"/>
        <v>0</v>
      </c>
      <c r="K40" s="15">
        <f t="shared" ca="1" si="4"/>
        <v>0</v>
      </c>
      <c r="L40" s="15">
        <f t="shared" ca="1" si="2"/>
        <v>0</v>
      </c>
      <c r="M40" s="15">
        <f t="shared" ca="1" si="3"/>
        <v>46</v>
      </c>
      <c r="N40" s="15">
        <f t="shared" ca="1" si="3"/>
        <v>5</v>
      </c>
      <c r="O40" s="15">
        <f t="shared" ca="1" si="3"/>
        <v>5</v>
      </c>
    </row>
    <row r="41" spans="1:15" x14ac:dyDescent="0.2">
      <c r="A41" s="131">
        <f t="shared" ca="1" si="1"/>
        <v>39312</v>
      </c>
      <c r="B41" s="132">
        <f t="shared" ca="1" si="5"/>
        <v>2007</v>
      </c>
      <c r="C41" s="132">
        <f t="shared" ca="1" si="4"/>
        <v>8</v>
      </c>
      <c r="D41" s="15">
        <f t="shared" ca="1" si="4"/>
        <v>0</v>
      </c>
      <c r="E41" s="15">
        <f t="shared" ca="1" si="4"/>
        <v>3</v>
      </c>
      <c r="F41" s="15">
        <f t="shared" ca="1" si="4"/>
        <v>3</v>
      </c>
      <c r="G41" s="15">
        <f t="shared" ca="1" si="4"/>
        <v>0</v>
      </c>
      <c r="H41" s="15">
        <f t="shared" ca="1" si="4"/>
        <v>0</v>
      </c>
      <c r="I41" s="15">
        <f t="shared" ca="1" si="4"/>
        <v>0</v>
      </c>
      <c r="J41" s="15">
        <f t="shared" ca="1" si="4"/>
        <v>0</v>
      </c>
      <c r="K41" s="15">
        <f t="shared" ca="1" si="4"/>
        <v>0</v>
      </c>
      <c r="L41" s="15">
        <f t="shared" ca="1" si="2"/>
        <v>0</v>
      </c>
      <c r="M41" s="15">
        <f t="shared" ca="1" si="3"/>
        <v>68</v>
      </c>
      <c r="N41" s="15">
        <f t="shared" ca="1" si="3"/>
        <v>5</v>
      </c>
      <c r="O41" s="15">
        <f t="shared" ca="1" si="3"/>
        <v>6</v>
      </c>
    </row>
    <row r="42" spans="1:15" x14ac:dyDescent="0.2">
      <c r="A42" s="131">
        <f t="shared" ca="1" si="1"/>
        <v>39264</v>
      </c>
      <c r="B42" s="132">
        <f t="shared" ca="1" si="5"/>
        <v>2007</v>
      </c>
      <c r="C42" s="132">
        <f t="shared" ca="1" si="4"/>
        <v>7</v>
      </c>
      <c r="D42" s="15">
        <f t="shared" ca="1" si="4"/>
        <v>2</v>
      </c>
      <c r="E42" s="15">
        <f t="shared" ca="1" si="4"/>
        <v>3</v>
      </c>
      <c r="F42" s="15">
        <f t="shared" ca="1" si="4"/>
        <v>5</v>
      </c>
      <c r="G42" s="15">
        <f t="shared" ca="1" si="4"/>
        <v>0</v>
      </c>
      <c r="H42" s="15">
        <f t="shared" ca="1" si="4"/>
        <v>0</v>
      </c>
      <c r="I42" s="15">
        <f t="shared" ca="1" si="4"/>
        <v>0</v>
      </c>
      <c r="J42" s="15">
        <f t="shared" ca="1" si="4"/>
        <v>0</v>
      </c>
      <c r="K42" s="15">
        <f t="shared" ca="1" si="4"/>
        <v>0</v>
      </c>
      <c r="L42" s="15">
        <f t="shared" ca="1" si="2"/>
        <v>0</v>
      </c>
      <c r="M42" s="15">
        <f t="shared" ca="1" si="3"/>
        <v>126</v>
      </c>
      <c r="N42" s="15">
        <f t="shared" ca="1" si="3"/>
        <v>10</v>
      </c>
      <c r="O42" s="15">
        <f t="shared" ca="1" si="3"/>
        <v>10</v>
      </c>
    </row>
    <row r="43" spans="1:15" x14ac:dyDescent="0.2">
      <c r="A43" s="131">
        <f t="shared" ca="1" si="1"/>
        <v>39340</v>
      </c>
      <c r="B43" s="132">
        <f t="shared" ca="1" si="5"/>
        <v>2007</v>
      </c>
      <c r="C43" s="132">
        <f t="shared" ca="1" si="4"/>
        <v>9</v>
      </c>
      <c r="D43" s="15">
        <f t="shared" ca="1" si="4"/>
        <v>1</v>
      </c>
      <c r="E43" s="15">
        <f t="shared" ca="1" si="4"/>
        <v>2</v>
      </c>
      <c r="F43" s="15">
        <f t="shared" ca="1" si="4"/>
        <v>4</v>
      </c>
      <c r="G43" s="15">
        <f t="shared" ca="1" si="4"/>
        <v>0</v>
      </c>
      <c r="H43" s="15">
        <f t="shared" ca="1" si="4"/>
        <v>0</v>
      </c>
      <c r="I43" s="15">
        <f t="shared" ca="1" si="4"/>
        <v>0</v>
      </c>
      <c r="J43" s="15">
        <f t="shared" ca="1" si="4"/>
        <v>0</v>
      </c>
      <c r="K43" s="15">
        <f t="shared" ca="1" si="4"/>
        <v>0</v>
      </c>
      <c r="L43" s="15">
        <f t="shared" ca="1" si="2"/>
        <v>0</v>
      </c>
      <c r="M43" s="15">
        <f t="shared" ca="1" si="3"/>
        <v>240</v>
      </c>
      <c r="N43" s="15">
        <f t="shared" ca="1" si="3"/>
        <v>8</v>
      </c>
      <c r="O43" s="15">
        <f t="shared" ca="1" si="3"/>
        <v>8</v>
      </c>
    </row>
    <row r="44" spans="1:15" x14ac:dyDescent="0.2">
      <c r="A44" s="131">
        <f t="shared" ca="1" si="1"/>
        <v>39354</v>
      </c>
      <c r="B44" s="132">
        <f t="shared" ca="1" si="5"/>
        <v>2007</v>
      </c>
      <c r="C44" s="132">
        <f t="shared" ca="1" si="4"/>
        <v>9</v>
      </c>
      <c r="D44" s="15">
        <f t="shared" ca="1" si="4"/>
        <v>1</v>
      </c>
      <c r="E44" s="15">
        <f t="shared" ca="1" si="4"/>
        <v>2</v>
      </c>
      <c r="F44" s="15">
        <f t="shared" ca="1" si="4"/>
        <v>8</v>
      </c>
      <c r="G44" s="15">
        <f t="shared" ca="1" si="4"/>
        <v>0</v>
      </c>
      <c r="H44" s="15">
        <f t="shared" ca="1" si="4"/>
        <v>0</v>
      </c>
      <c r="I44" s="15">
        <f t="shared" ca="1" si="4"/>
        <v>0</v>
      </c>
      <c r="J44" s="15">
        <f t="shared" ca="1" si="4"/>
        <v>0</v>
      </c>
      <c r="K44" s="15">
        <f t="shared" ca="1" si="4"/>
        <v>0</v>
      </c>
      <c r="L44" s="15">
        <f t="shared" ca="1" si="2"/>
        <v>0</v>
      </c>
      <c r="M44" s="15">
        <f t="shared" ca="1" si="3"/>
        <v>147</v>
      </c>
      <c r="N44" s="15">
        <f t="shared" ca="1" si="3"/>
        <v>11</v>
      </c>
      <c r="O44" s="15">
        <f t="shared" ca="1" si="3"/>
        <v>12</v>
      </c>
    </row>
    <row r="45" spans="1:15" x14ac:dyDescent="0.2">
      <c r="A45" s="131">
        <f t="shared" ca="1" si="1"/>
        <v>39368</v>
      </c>
      <c r="B45" s="132">
        <f t="shared" ca="1" si="5"/>
        <v>2007</v>
      </c>
      <c r="C45" s="132">
        <f t="shared" ca="1" si="4"/>
        <v>10</v>
      </c>
      <c r="D45" s="15">
        <f t="shared" ca="1" si="4"/>
        <v>2</v>
      </c>
      <c r="E45" s="15">
        <f t="shared" ca="1" si="4"/>
        <v>3</v>
      </c>
      <c r="F45" s="15">
        <f t="shared" ca="1" si="4"/>
        <v>7</v>
      </c>
      <c r="G45" s="15">
        <f t="shared" ca="1" si="4"/>
        <v>0</v>
      </c>
      <c r="H45" s="15">
        <f t="shared" ca="1" si="4"/>
        <v>0</v>
      </c>
      <c r="I45" s="15">
        <f t="shared" ca="1" si="4"/>
        <v>0</v>
      </c>
      <c r="J45" s="15">
        <f t="shared" ca="1" si="4"/>
        <v>0</v>
      </c>
      <c r="K45" s="15">
        <f t="shared" ca="1" si="4"/>
        <v>0</v>
      </c>
      <c r="L45" s="15">
        <f t="shared" ca="1" si="2"/>
        <v>0</v>
      </c>
      <c r="M45" s="15">
        <f t="shared" ca="1" si="3"/>
        <v>141</v>
      </c>
      <c r="N45" s="15">
        <f t="shared" ca="1" si="3"/>
        <v>12</v>
      </c>
      <c r="O45" s="15">
        <f t="shared" ca="1" si="3"/>
        <v>12</v>
      </c>
    </row>
    <row r="46" spans="1:15" x14ac:dyDescent="0.2">
      <c r="A46" s="131">
        <f t="shared" ca="1" si="1"/>
        <v>39383</v>
      </c>
      <c r="B46" s="132">
        <f t="shared" ca="1" si="5"/>
        <v>2007</v>
      </c>
      <c r="C46" s="132">
        <f t="shared" ca="1" si="4"/>
        <v>10</v>
      </c>
      <c r="D46" s="15">
        <f t="shared" ca="1" si="4"/>
        <v>3</v>
      </c>
      <c r="E46" s="15">
        <f t="shared" ca="1" si="4"/>
        <v>2</v>
      </c>
      <c r="F46" s="15">
        <f t="shared" ca="1" si="4"/>
        <v>8</v>
      </c>
      <c r="G46" s="15">
        <f t="shared" ca="1" si="4"/>
        <v>0</v>
      </c>
      <c r="H46" s="15">
        <f t="shared" ca="1" si="4"/>
        <v>0</v>
      </c>
      <c r="I46" s="15">
        <f t="shared" ca="1" si="4"/>
        <v>0</v>
      </c>
      <c r="J46" s="15">
        <f t="shared" ca="1" si="4"/>
        <v>0</v>
      </c>
      <c r="K46" s="15">
        <f t="shared" ca="1" si="4"/>
        <v>0</v>
      </c>
      <c r="L46" s="15">
        <f t="shared" ca="1" si="2"/>
        <v>0</v>
      </c>
      <c r="M46" s="15">
        <f t="shared" ca="1" si="3"/>
        <v>137</v>
      </c>
      <c r="N46" s="15">
        <f t="shared" ca="1" si="3"/>
        <v>11</v>
      </c>
      <c r="O46" s="15">
        <f t="shared" ca="1" si="3"/>
        <v>13</v>
      </c>
    </row>
    <row r="47" spans="1:15" x14ac:dyDescent="0.2">
      <c r="A47" s="131">
        <f t="shared" ca="1" si="1"/>
        <v>39396</v>
      </c>
      <c r="B47" s="132">
        <f t="shared" ca="1" si="5"/>
        <v>2007</v>
      </c>
      <c r="C47" s="132">
        <f t="shared" ca="1" si="4"/>
        <v>11</v>
      </c>
      <c r="D47" s="15">
        <f t="shared" ca="1" si="4"/>
        <v>1</v>
      </c>
      <c r="E47" s="15">
        <f t="shared" ca="1" si="4"/>
        <v>2</v>
      </c>
      <c r="F47" s="15">
        <f t="shared" ca="1" si="4"/>
        <v>4</v>
      </c>
      <c r="G47" s="15">
        <f t="shared" ca="1" si="4"/>
        <v>0</v>
      </c>
      <c r="H47" s="15">
        <f t="shared" ca="1" si="4"/>
        <v>0</v>
      </c>
      <c r="I47" s="15">
        <f t="shared" ca="1" si="4"/>
        <v>0</v>
      </c>
      <c r="J47" s="15">
        <f t="shared" ca="1" si="4"/>
        <v>0</v>
      </c>
      <c r="K47" s="15">
        <f t="shared" ca="1" si="4"/>
        <v>0</v>
      </c>
      <c r="L47" s="15">
        <f t="shared" ca="1" si="2"/>
        <v>0</v>
      </c>
      <c r="M47" s="15">
        <f t="shared" ca="1" si="3"/>
        <v>82</v>
      </c>
      <c r="N47" s="15">
        <f t="shared" ca="1" si="3"/>
        <v>9</v>
      </c>
      <c r="O47" s="15">
        <f t="shared" ca="1" si="3"/>
        <v>9</v>
      </c>
    </row>
    <row r="48" spans="1:15" x14ac:dyDescent="0.2">
      <c r="A48" s="131">
        <f t="shared" ca="1" si="1"/>
        <v>39410</v>
      </c>
      <c r="B48" s="132">
        <f t="shared" ca="1" si="5"/>
        <v>2007</v>
      </c>
      <c r="C48" s="132">
        <f t="shared" ca="1" si="4"/>
        <v>11</v>
      </c>
      <c r="D48" s="15">
        <f t="shared" ca="1" si="4"/>
        <v>1</v>
      </c>
      <c r="E48" s="15">
        <f t="shared" ca="1" si="4"/>
        <v>0</v>
      </c>
      <c r="F48" s="15">
        <f t="shared" ca="1" si="4"/>
        <v>3</v>
      </c>
      <c r="G48" s="15">
        <f t="shared" ca="1" si="4"/>
        <v>0</v>
      </c>
      <c r="H48" s="15">
        <f t="shared" ca="1" si="4"/>
        <v>0</v>
      </c>
      <c r="I48" s="15">
        <f t="shared" ca="1" si="4"/>
        <v>0</v>
      </c>
      <c r="J48" s="15">
        <f t="shared" ca="1" si="4"/>
        <v>0</v>
      </c>
      <c r="K48" s="15">
        <f t="shared" ca="1" si="4"/>
        <v>0</v>
      </c>
      <c r="L48" s="15">
        <f t="shared" ca="1" si="2"/>
        <v>0</v>
      </c>
      <c r="M48" s="15">
        <f t="shared" ca="1" si="3"/>
        <v>63</v>
      </c>
      <c r="N48" s="15">
        <f t="shared" ca="1" si="3"/>
        <v>4</v>
      </c>
      <c r="O48" s="15">
        <f t="shared" ca="1" si="3"/>
        <v>4</v>
      </c>
    </row>
    <row r="49" spans="1:15" x14ac:dyDescent="0.2">
      <c r="A49" s="131">
        <f t="shared" ca="1" si="1"/>
        <v>39424</v>
      </c>
      <c r="B49" s="132">
        <f t="shared" ca="1" si="5"/>
        <v>2007</v>
      </c>
      <c r="C49" s="132">
        <f t="shared" ca="1" si="4"/>
        <v>12</v>
      </c>
      <c r="D49" s="15">
        <f t="shared" ca="1" si="4"/>
        <v>3</v>
      </c>
      <c r="E49" s="15">
        <f t="shared" ca="1" si="4"/>
        <v>0</v>
      </c>
      <c r="F49" s="15">
        <f t="shared" ca="1" si="4"/>
        <v>1</v>
      </c>
      <c r="G49" s="15">
        <f t="shared" ca="1" si="4"/>
        <v>0</v>
      </c>
      <c r="H49" s="15">
        <f t="shared" ca="1" si="4"/>
        <v>0</v>
      </c>
      <c r="I49" s="15">
        <f t="shared" ca="1" si="4"/>
        <v>0</v>
      </c>
      <c r="J49" s="15">
        <f t="shared" ca="1" si="4"/>
        <v>0</v>
      </c>
      <c r="K49" s="15">
        <f t="shared" ca="1" si="4"/>
        <v>0</v>
      </c>
      <c r="L49" s="15">
        <f t="shared" ca="1" si="2"/>
        <v>0</v>
      </c>
      <c r="M49" s="15">
        <f t="shared" ca="1" si="3"/>
        <v>38</v>
      </c>
      <c r="N49" s="15">
        <f t="shared" ca="1" si="3"/>
        <v>4</v>
      </c>
      <c r="O49" s="15">
        <f t="shared" ca="1" si="3"/>
        <v>4</v>
      </c>
    </row>
    <row r="50" spans="1:15" x14ac:dyDescent="0.2">
      <c r="A50" s="131">
        <f t="shared" ca="1" si="1"/>
        <v>39438</v>
      </c>
      <c r="B50" s="132">
        <f t="shared" ca="1" si="5"/>
        <v>2007</v>
      </c>
      <c r="C50" s="132">
        <f t="shared" ca="1" si="4"/>
        <v>12</v>
      </c>
      <c r="D50" s="15">
        <f t="shared" ca="1" si="4"/>
        <v>0</v>
      </c>
      <c r="E50" s="15">
        <f t="shared" ca="1" si="4"/>
        <v>2</v>
      </c>
      <c r="F50" s="15">
        <f t="shared" ca="1" si="4"/>
        <v>2</v>
      </c>
      <c r="G50" s="15">
        <f t="shared" ca="1" si="4"/>
        <v>0</v>
      </c>
      <c r="H50" s="15">
        <f t="shared" ca="1" si="4"/>
        <v>0</v>
      </c>
      <c r="I50" s="15">
        <f t="shared" ca="1" si="4"/>
        <v>0</v>
      </c>
      <c r="J50" s="15">
        <f t="shared" ca="1" si="4"/>
        <v>0</v>
      </c>
      <c r="K50" s="15">
        <f t="shared" ca="1" si="4"/>
        <v>0</v>
      </c>
      <c r="L50" s="15">
        <f t="shared" ca="1" si="2"/>
        <v>0</v>
      </c>
      <c r="M50" s="15">
        <f t="shared" ca="1" si="3"/>
        <v>22</v>
      </c>
      <c r="N50" s="15">
        <f t="shared" ca="1" si="3"/>
        <v>4</v>
      </c>
      <c r="O50" s="15">
        <f t="shared" ca="1" si="3"/>
        <v>4</v>
      </c>
    </row>
    <row r="51" spans="1:15" x14ac:dyDescent="0.2">
      <c r="A51" s="131">
        <f t="shared" ca="1" si="1"/>
        <v>39452</v>
      </c>
      <c r="B51" s="132">
        <f t="shared" ca="1" si="5"/>
        <v>2008</v>
      </c>
      <c r="C51" s="132">
        <f t="shared" ca="1" si="4"/>
        <v>1</v>
      </c>
      <c r="D51" s="15">
        <f t="shared" ca="1" si="4"/>
        <v>1</v>
      </c>
      <c r="E51" s="15">
        <f t="shared" ca="1" si="4"/>
        <v>2</v>
      </c>
      <c r="F51" s="15">
        <f t="shared" ca="1" si="4"/>
        <v>3</v>
      </c>
      <c r="G51" s="15">
        <f t="shared" ca="1" si="4"/>
        <v>0</v>
      </c>
      <c r="H51" s="15">
        <f t="shared" ca="1" si="4"/>
        <v>0</v>
      </c>
      <c r="I51" s="15">
        <f t="shared" ca="1" si="4"/>
        <v>0</v>
      </c>
      <c r="J51" s="15">
        <f t="shared" ca="1" si="4"/>
        <v>0</v>
      </c>
      <c r="K51" s="15">
        <f t="shared" ca="1" si="4"/>
        <v>0</v>
      </c>
      <c r="L51" s="15">
        <f t="shared" ca="1" si="2"/>
        <v>0</v>
      </c>
      <c r="M51" s="15">
        <f t="shared" ca="1" si="3"/>
        <v>36</v>
      </c>
      <c r="N51" s="15">
        <f t="shared" ca="1" si="3"/>
        <v>6</v>
      </c>
      <c r="O51" s="15">
        <f t="shared" ca="1" si="3"/>
        <v>6</v>
      </c>
    </row>
    <row r="52" spans="1:15" x14ac:dyDescent="0.2">
      <c r="A52" s="131">
        <f t="shared" ca="1" si="1"/>
        <v>39466</v>
      </c>
      <c r="B52" s="132">
        <f t="shared" ca="1" si="5"/>
        <v>2008</v>
      </c>
      <c r="C52" s="132">
        <f t="shared" ca="1" si="4"/>
        <v>1</v>
      </c>
      <c r="D52" s="15">
        <f t="shared" ca="1" si="4"/>
        <v>2</v>
      </c>
      <c r="E52" s="15">
        <f t="shared" ca="1" si="4"/>
        <v>0</v>
      </c>
      <c r="F52" s="15">
        <f t="shared" ca="1" si="4"/>
        <v>3</v>
      </c>
      <c r="G52" s="15">
        <f t="shared" ca="1" si="4"/>
        <v>0</v>
      </c>
      <c r="H52" s="15">
        <f t="shared" ca="1" si="4"/>
        <v>0</v>
      </c>
      <c r="I52" s="15">
        <f t="shared" ca="1" si="4"/>
        <v>0</v>
      </c>
      <c r="J52" s="15">
        <f t="shared" ca="1" si="4"/>
        <v>0</v>
      </c>
      <c r="K52" s="15">
        <f t="shared" ca="1" si="4"/>
        <v>0</v>
      </c>
      <c r="L52" s="15">
        <f t="shared" ca="1" si="2"/>
        <v>0</v>
      </c>
      <c r="M52" s="15">
        <f t="shared" ca="1" si="3"/>
        <v>44</v>
      </c>
      <c r="N52" s="15">
        <f t="shared" ca="1" si="3"/>
        <v>6</v>
      </c>
      <c r="O52" s="15">
        <f t="shared" ca="1" si="3"/>
        <v>6</v>
      </c>
    </row>
    <row r="53" spans="1:15" x14ac:dyDescent="0.2">
      <c r="A53" s="131">
        <f t="shared" ca="1" si="1"/>
        <v>39480</v>
      </c>
      <c r="B53" s="132">
        <f t="shared" ca="1" si="5"/>
        <v>2008</v>
      </c>
      <c r="C53" s="132">
        <f t="shared" ca="1" si="4"/>
        <v>2</v>
      </c>
      <c r="D53" s="15">
        <f t="shared" ca="1" si="4"/>
        <v>0</v>
      </c>
      <c r="E53" s="15">
        <f t="shared" ca="1" si="4"/>
        <v>2</v>
      </c>
      <c r="F53" s="15">
        <f t="shared" ca="1" si="4"/>
        <v>2</v>
      </c>
      <c r="G53" s="15">
        <f t="shared" ca="1" si="4"/>
        <v>0</v>
      </c>
      <c r="H53" s="15">
        <f t="shared" ca="1" si="4"/>
        <v>0</v>
      </c>
      <c r="I53" s="15">
        <f t="shared" ca="1" si="4"/>
        <v>0</v>
      </c>
      <c r="J53" s="15">
        <f t="shared" ca="1" si="4"/>
        <v>0</v>
      </c>
      <c r="K53" s="15">
        <f t="shared" ca="1" si="4"/>
        <v>0</v>
      </c>
      <c r="L53" s="15">
        <f t="shared" ca="1" si="2"/>
        <v>0</v>
      </c>
      <c r="M53" s="15">
        <f t="shared" ca="1" si="3"/>
        <v>48</v>
      </c>
      <c r="N53" s="15">
        <f t="shared" ca="1" si="3"/>
        <v>3</v>
      </c>
      <c r="O53" s="15">
        <f t="shared" ca="1" si="3"/>
        <v>4</v>
      </c>
    </row>
    <row r="54" spans="1:15" x14ac:dyDescent="0.2">
      <c r="A54" s="131">
        <f t="shared" ca="1" si="1"/>
        <v>39494</v>
      </c>
      <c r="B54" s="132">
        <f t="shared" ca="1" si="5"/>
        <v>2008</v>
      </c>
      <c r="C54" s="132">
        <f t="shared" ca="1" si="4"/>
        <v>2</v>
      </c>
      <c r="D54" s="15">
        <f t="shared" ca="1" si="4"/>
        <v>2</v>
      </c>
      <c r="E54" s="15">
        <f t="shared" ca="1" si="4"/>
        <v>2</v>
      </c>
      <c r="F54" s="15">
        <f t="shared" ca="1" si="4"/>
        <v>4</v>
      </c>
      <c r="G54" s="15">
        <f t="shared" ca="1" si="4"/>
        <v>0</v>
      </c>
      <c r="H54" s="15">
        <f t="shared" ca="1" si="4"/>
        <v>0</v>
      </c>
      <c r="I54" s="15">
        <f t="shared" ca="1" si="4"/>
        <v>0</v>
      </c>
      <c r="J54" s="15">
        <f t="shared" ca="1" si="4"/>
        <v>0</v>
      </c>
      <c r="K54" s="15">
        <f t="shared" ca="1" si="4"/>
        <v>0</v>
      </c>
      <c r="L54" s="15">
        <f t="shared" ca="1" si="2"/>
        <v>0</v>
      </c>
      <c r="M54" s="15">
        <f t="shared" ca="1" si="3"/>
        <v>52</v>
      </c>
      <c r="N54" s="15">
        <f t="shared" ca="1" si="3"/>
        <v>8</v>
      </c>
      <c r="O54" s="15">
        <f t="shared" ca="1" si="3"/>
        <v>9</v>
      </c>
    </row>
    <row r="55" spans="1:15" x14ac:dyDescent="0.2">
      <c r="A55" s="131">
        <f t="shared" ca="1" si="1"/>
        <v>39569</v>
      </c>
      <c r="B55" s="132">
        <f t="shared" ca="1" si="5"/>
        <v>2008</v>
      </c>
      <c r="C55" s="132">
        <f t="shared" ca="1" si="4"/>
        <v>5</v>
      </c>
      <c r="D55" s="15">
        <f t="shared" ca="1" si="4"/>
        <v>2</v>
      </c>
      <c r="E55" s="15">
        <f t="shared" ca="1" si="4"/>
        <v>4</v>
      </c>
      <c r="F55" s="15">
        <f t="shared" ca="1" si="4"/>
        <v>2</v>
      </c>
      <c r="G55" s="15">
        <f t="shared" ca="1" si="4"/>
        <v>0</v>
      </c>
      <c r="H55" s="15">
        <f t="shared" ca="1" si="4"/>
        <v>0</v>
      </c>
      <c r="I55" s="15">
        <f t="shared" ca="1" si="4"/>
        <v>0</v>
      </c>
      <c r="J55" s="15">
        <f t="shared" ca="1" si="4"/>
        <v>0</v>
      </c>
      <c r="K55" s="15">
        <f t="shared" ca="1" si="4"/>
        <v>0</v>
      </c>
      <c r="L55" s="15">
        <f t="shared" ca="1" si="2"/>
        <v>0</v>
      </c>
      <c r="M55" s="15">
        <f t="shared" ca="1" si="3"/>
        <v>34</v>
      </c>
      <c r="N55" s="15">
        <f t="shared" ca="1" si="3"/>
        <v>6</v>
      </c>
      <c r="O55" s="15">
        <f t="shared" ca="1" si="3"/>
        <v>8</v>
      </c>
    </row>
    <row r="56" spans="1:15" x14ac:dyDescent="0.2">
      <c r="A56" s="131">
        <f t="shared" ca="1" si="1"/>
        <v>39522</v>
      </c>
      <c r="B56" s="132">
        <f t="shared" ca="1" si="5"/>
        <v>2008</v>
      </c>
      <c r="C56" s="132">
        <f t="shared" ca="1" si="4"/>
        <v>3</v>
      </c>
      <c r="D56" s="15">
        <f t="shared" ca="1" si="4"/>
        <v>2</v>
      </c>
      <c r="E56" s="15">
        <f t="shared" ca="1" si="4"/>
        <v>0</v>
      </c>
      <c r="F56" s="15">
        <f t="shared" ca="1" si="4"/>
        <v>1</v>
      </c>
      <c r="G56" s="15">
        <f t="shared" ca="1" si="4"/>
        <v>1</v>
      </c>
      <c r="H56" s="15">
        <f t="shared" ca="1" si="4"/>
        <v>0</v>
      </c>
      <c r="I56" s="15">
        <f t="shared" ca="1" si="4"/>
        <v>0</v>
      </c>
      <c r="J56" s="15">
        <f t="shared" ca="1" si="4"/>
        <v>0</v>
      </c>
      <c r="K56" s="15">
        <f t="shared" ca="1" si="4"/>
        <v>0</v>
      </c>
      <c r="L56" s="15">
        <f t="shared" ca="1" si="2"/>
        <v>0</v>
      </c>
      <c r="M56" s="15">
        <f t="shared" ca="1" si="3"/>
        <v>37</v>
      </c>
      <c r="N56" s="15">
        <f t="shared" ca="1" si="3"/>
        <v>4</v>
      </c>
      <c r="O56" s="15">
        <f t="shared" ca="1" si="3"/>
        <v>4</v>
      </c>
    </row>
    <row r="57" spans="1:15" x14ac:dyDescent="0.2">
      <c r="A57" s="131">
        <f t="shared" ca="1" si="1"/>
        <v>39536</v>
      </c>
      <c r="B57" s="132">
        <f t="shared" ca="1" si="5"/>
        <v>2008</v>
      </c>
      <c r="C57" s="132">
        <f t="shared" ca="1" si="4"/>
        <v>3</v>
      </c>
      <c r="D57" s="15">
        <f t="shared" ca="1" si="4"/>
        <v>4</v>
      </c>
      <c r="E57" s="15">
        <f t="shared" ca="1" si="4"/>
        <v>2</v>
      </c>
      <c r="F57" s="15">
        <f t="shared" ca="1" si="4"/>
        <v>2</v>
      </c>
      <c r="G57" s="15">
        <f t="shared" ca="1" si="4"/>
        <v>4</v>
      </c>
      <c r="H57" s="15">
        <f t="shared" ca="1" si="4"/>
        <v>0</v>
      </c>
      <c r="I57" s="15">
        <f t="shared" ca="1" si="4"/>
        <v>0</v>
      </c>
      <c r="J57" s="15">
        <f t="shared" ca="1" si="4"/>
        <v>0</v>
      </c>
      <c r="K57" s="15">
        <f t="shared" ca="1" si="4"/>
        <v>0</v>
      </c>
      <c r="L57" s="15">
        <f t="shared" ca="1" si="2"/>
        <v>0</v>
      </c>
      <c r="M57" s="15">
        <f t="shared" ca="1" si="3"/>
        <v>104</v>
      </c>
      <c r="N57" s="15">
        <f t="shared" ca="1" si="3"/>
        <v>12</v>
      </c>
      <c r="O57" s="15">
        <f t="shared" ca="1" si="3"/>
        <v>12</v>
      </c>
    </row>
    <row r="58" spans="1:15" x14ac:dyDescent="0.2">
      <c r="A58" s="131">
        <f t="shared" ca="1" si="1"/>
        <v>39550</v>
      </c>
      <c r="B58" s="132">
        <f t="shared" ca="1" si="5"/>
        <v>2008</v>
      </c>
      <c r="C58" s="132">
        <f t="shared" ca="1" si="4"/>
        <v>4</v>
      </c>
      <c r="D58" s="15">
        <f t="shared" ca="1" si="4"/>
        <v>2</v>
      </c>
      <c r="E58" s="15">
        <f t="shared" ca="1" si="4"/>
        <v>0</v>
      </c>
      <c r="F58" s="15">
        <f t="shared" ca="1" si="4"/>
        <v>4</v>
      </c>
      <c r="G58" s="15">
        <f t="shared" ca="1" si="4"/>
        <v>5</v>
      </c>
      <c r="H58" s="15">
        <f t="shared" ca="1" si="4"/>
        <v>0</v>
      </c>
      <c r="I58" s="15">
        <f t="shared" ca="1" si="4"/>
        <v>0</v>
      </c>
      <c r="J58" s="15">
        <f t="shared" ca="1" si="4"/>
        <v>0</v>
      </c>
      <c r="K58" s="15">
        <f t="shared" ca="1" si="4"/>
        <v>0</v>
      </c>
      <c r="L58" s="15">
        <f t="shared" ca="1" si="2"/>
        <v>0</v>
      </c>
      <c r="M58" s="15">
        <f t="shared" ca="1" si="3"/>
        <v>132</v>
      </c>
      <c r="N58" s="15">
        <f t="shared" ca="1" si="3"/>
        <v>9</v>
      </c>
      <c r="O58" s="15">
        <f t="shared" ca="1" si="3"/>
        <v>11</v>
      </c>
    </row>
    <row r="59" spans="1:15" x14ac:dyDescent="0.2">
      <c r="A59" s="131">
        <f t="shared" ca="1" si="1"/>
        <v>39564</v>
      </c>
      <c r="B59" s="132">
        <f t="shared" ca="1" si="5"/>
        <v>2008</v>
      </c>
      <c r="C59" s="132">
        <f t="shared" ca="1" si="4"/>
        <v>4</v>
      </c>
      <c r="D59" s="15">
        <f t="shared" ca="1" si="4"/>
        <v>3</v>
      </c>
      <c r="E59" s="15">
        <f t="shared" ca="1" si="4"/>
        <v>1</v>
      </c>
      <c r="F59" s="15">
        <f t="shared" ca="1" si="4"/>
        <v>2</v>
      </c>
      <c r="G59" s="15">
        <f t="shared" ca="1" si="4"/>
        <v>4</v>
      </c>
      <c r="H59" s="15">
        <f t="shared" ca="1" si="4"/>
        <v>0</v>
      </c>
      <c r="I59" s="15">
        <f t="shared" ca="1" si="4"/>
        <v>0</v>
      </c>
      <c r="J59" s="15">
        <f t="shared" ca="1" si="4"/>
        <v>0</v>
      </c>
      <c r="K59" s="15">
        <f t="shared" ca="1" si="4"/>
        <v>0</v>
      </c>
      <c r="L59" s="15">
        <f t="shared" ca="1" si="2"/>
        <v>0</v>
      </c>
      <c r="M59" s="15">
        <f t="shared" ca="1" si="3"/>
        <v>171</v>
      </c>
      <c r="N59" s="15">
        <f t="shared" ca="1" si="3"/>
        <v>10</v>
      </c>
      <c r="O59" s="15">
        <f t="shared" ca="1" si="3"/>
        <v>10</v>
      </c>
    </row>
    <row r="60" spans="1:15" x14ac:dyDescent="0.2">
      <c r="A60" s="131">
        <f t="shared" ca="1" si="1"/>
        <v>39578</v>
      </c>
      <c r="B60" s="132">
        <f t="shared" ca="1" si="5"/>
        <v>2008</v>
      </c>
      <c r="C60" s="132">
        <f t="shared" ca="1" si="4"/>
        <v>5</v>
      </c>
      <c r="D60" s="15">
        <f t="shared" ca="1" si="4"/>
        <v>0</v>
      </c>
      <c r="E60" s="15">
        <f t="shared" ca="1" si="4"/>
        <v>0</v>
      </c>
      <c r="F60" s="15">
        <f t="shared" ca="1" si="4"/>
        <v>3</v>
      </c>
      <c r="G60" s="15">
        <f t="shared" ca="1" si="4"/>
        <v>3</v>
      </c>
      <c r="H60" s="15">
        <f t="shared" ca="1" si="4"/>
        <v>0</v>
      </c>
      <c r="I60" s="15">
        <f t="shared" ca="1" si="4"/>
        <v>0</v>
      </c>
      <c r="J60" s="15">
        <f t="shared" ca="1" si="4"/>
        <v>0</v>
      </c>
      <c r="K60" s="15">
        <f t="shared" ca="1" si="4"/>
        <v>0</v>
      </c>
      <c r="L60" s="15">
        <f t="shared" ca="1" si="2"/>
        <v>0</v>
      </c>
      <c r="M60" s="15">
        <f t="shared" ca="1" si="3"/>
        <v>124</v>
      </c>
      <c r="N60" s="15">
        <f t="shared" ca="1" si="3"/>
        <v>6</v>
      </c>
      <c r="O60" s="15">
        <f t="shared" ca="1" si="3"/>
        <v>6</v>
      </c>
    </row>
    <row r="61" spans="1:15" x14ac:dyDescent="0.2">
      <c r="A61" s="131">
        <f t="shared" ca="1" si="1"/>
        <v>39592</v>
      </c>
      <c r="B61" s="132">
        <f t="shared" ca="1" si="5"/>
        <v>2008</v>
      </c>
      <c r="C61" s="132">
        <f t="shared" ca="1" si="4"/>
        <v>5</v>
      </c>
      <c r="D61" s="15">
        <f t="shared" ca="1" si="4"/>
        <v>0</v>
      </c>
      <c r="E61" s="15">
        <f t="shared" ca="1" si="4"/>
        <v>1</v>
      </c>
      <c r="F61" s="15">
        <f t="shared" ca="1" si="4"/>
        <v>2</v>
      </c>
      <c r="G61" s="15">
        <f t="shared" ca="1" si="4"/>
        <v>2</v>
      </c>
      <c r="H61" s="15">
        <f t="shared" ca="1" si="4"/>
        <v>0</v>
      </c>
      <c r="I61" s="15">
        <f t="shared" ca="1" si="4"/>
        <v>0</v>
      </c>
      <c r="J61" s="15">
        <f t="shared" ca="1" si="4"/>
        <v>0</v>
      </c>
      <c r="K61" s="15">
        <f t="shared" ca="1" si="4"/>
        <v>0</v>
      </c>
      <c r="L61" s="15">
        <f t="shared" ca="1" si="2"/>
        <v>0</v>
      </c>
      <c r="M61" s="15">
        <f t="shared" ca="1" si="3"/>
        <v>69</v>
      </c>
      <c r="N61" s="15">
        <f t="shared" ca="1" si="3"/>
        <v>6</v>
      </c>
      <c r="O61" s="15">
        <f t="shared" ca="1" si="3"/>
        <v>6</v>
      </c>
    </row>
    <row r="62" spans="1:15" x14ac:dyDescent="0.2">
      <c r="A62" s="131">
        <f t="shared" ca="1" si="1"/>
        <v>39606</v>
      </c>
      <c r="B62" s="132">
        <f t="shared" ca="1" si="5"/>
        <v>2008</v>
      </c>
      <c r="C62" s="132">
        <f t="shared" ca="1" si="4"/>
        <v>6</v>
      </c>
      <c r="D62" s="15">
        <f t="shared" ca="1" si="4"/>
        <v>0</v>
      </c>
      <c r="E62" s="15">
        <f t="shared" ca="1" si="4"/>
        <v>1</v>
      </c>
      <c r="F62" s="15">
        <f t="shared" ca="1" si="4"/>
        <v>1</v>
      </c>
      <c r="G62" s="15">
        <f t="shared" ca="1" si="4"/>
        <v>4</v>
      </c>
      <c r="H62" s="15">
        <f t="shared" ca="1" si="4"/>
        <v>0</v>
      </c>
      <c r="I62" s="15">
        <f t="shared" ca="1" si="4"/>
        <v>0</v>
      </c>
      <c r="J62" s="15">
        <f t="shared" ca="1" si="4"/>
        <v>0</v>
      </c>
      <c r="K62" s="15">
        <f t="shared" ca="1" si="4"/>
        <v>0</v>
      </c>
      <c r="L62" s="15">
        <f t="shared" ca="1" si="2"/>
        <v>0</v>
      </c>
      <c r="M62" s="15">
        <f t="shared" ca="1" si="3"/>
        <v>55</v>
      </c>
      <c r="N62" s="15">
        <f t="shared" ca="1" si="3"/>
        <v>7</v>
      </c>
      <c r="O62" s="15">
        <f t="shared" ca="1" si="3"/>
        <v>7</v>
      </c>
    </row>
    <row r="63" spans="1:15" x14ac:dyDescent="0.2">
      <c r="A63" s="131">
        <f t="shared" ca="1" si="1"/>
        <v>39620</v>
      </c>
      <c r="B63" s="132">
        <f t="shared" ca="1" si="5"/>
        <v>2008</v>
      </c>
      <c r="C63" s="132">
        <f t="shared" ca="1" si="4"/>
        <v>6</v>
      </c>
      <c r="D63" s="15">
        <f t="shared" ca="1" si="4"/>
        <v>0</v>
      </c>
      <c r="E63" s="15">
        <f t="shared" ca="1" si="4"/>
        <v>0</v>
      </c>
      <c r="F63" s="15">
        <f t="shared" ca="1" si="4"/>
        <v>1</v>
      </c>
      <c r="G63" s="15">
        <f t="shared" ca="1" si="4"/>
        <v>3</v>
      </c>
      <c r="H63" s="15">
        <f t="shared" ca="1" si="4"/>
        <v>0</v>
      </c>
      <c r="I63" s="15">
        <f t="shared" ca="1" si="4"/>
        <v>0</v>
      </c>
      <c r="J63" s="15">
        <f t="shared" ca="1" si="4"/>
        <v>0</v>
      </c>
      <c r="K63" s="15">
        <f t="shared" ref="C63:K92" ca="1" si="6">INDIRECT(ADDRESS(142+COLUMN(K63)-COLUMN($A$2),7+ROW(K63)-ROW($A$2),1,1,"Timeline"),1)</f>
        <v>0</v>
      </c>
      <c r="L63" s="15">
        <f t="shared" ca="1" si="2"/>
        <v>0</v>
      </c>
      <c r="M63" s="15">
        <f t="shared" ca="1" si="3"/>
        <v>35</v>
      </c>
      <c r="N63" s="15">
        <f t="shared" ca="1" si="3"/>
        <v>4</v>
      </c>
      <c r="O63" s="15">
        <f t="shared" ca="1" si="3"/>
        <v>4</v>
      </c>
    </row>
    <row r="64" spans="1:15" x14ac:dyDescent="0.2">
      <c r="A64" s="131">
        <f t="shared" ca="1" si="1"/>
        <v>39604</v>
      </c>
      <c r="B64" s="132">
        <f t="shared" ca="1" si="5"/>
        <v>2008</v>
      </c>
      <c r="C64" s="132">
        <f t="shared" ca="1" si="6"/>
        <v>6</v>
      </c>
      <c r="D64" s="15">
        <f t="shared" ca="1" si="6"/>
        <v>0</v>
      </c>
      <c r="E64" s="15">
        <f t="shared" ca="1" si="6"/>
        <v>1</v>
      </c>
      <c r="F64" s="15">
        <f t="shared" ca="1" si="6"/>
        <v>2</v>
      </c>
      <c r="G64" s="15">
        <f t="shared" ca="1" si="6"/>
        <v>0</v>
      </c>
      <c r="H64" s="15">
        <f t="shared" ca="1" si="6"/>
        <v>0</v>
      </c>
      <c r="I64" s="15">
        <f t="shared" ca="1" si="6"/>
        <v>0</v>
      </c>
      <c r="J64" s="15">
        <f t="shared" ca="1" si="6"/>
        <v>0</v>
      </c>
      <c r="K64" s="15">
        <f t="shared" ca="1" si="6"/>
        <v>0</v>
      </c>
      <c r="L64" s="15">
        <f t="shared" ca="1" si="2"/>
        <v>0</v>
      </c>
      <c r="M64" s="15">
        <f t="shared" ca="1" si="3"/>
        <v>45</v>
      </c>
      <c r="N64" s="15">
        <f t="shared" ca="1" si="3"/>
        <v>3</v>
      </c>
      <c r="O64" s="15">
        <f t="shared" ca="1" si="3"/>
        <v>3</v>
      </c>
    </row>
    <row r="65" spans="1:15" x14ac:dyDescent="0.2">
      <c r="A65" s="131">
        <f t="shared" ca="1" si="1"/>
        <v>39618</v>
      </c>
      <c r="B65" s="132">
        <f t="shared" ca="1" si="5"/>
        <v>2008</v>
      </c>
      <c r="C65" s="132">
        <f t="shared" ca="1" si="6"/>
        <v>6</v>
      </c>
      <c r="D65" s="15">
        <f t="shared" ca="1" si="6"/>
        <v>0</v>
      </c>
      <c r="E65" s="15">
        <f t="shared" ca="1" si="6"/>
        <v>2</v>
      </c>
      <c r="F65" s="15">
        <f t="shared" ca="1" si="6"/>
        <v>0</v>
      </c>
      <c r="G65" s="15">
        <f t="shared" ca="1" si="6"/>
        <v>0</v>
      </c>
      <c r="H65" s="15">
        <f t="shared" ca="1" si="6"/>
        <v>0</v>
      </c>
      <c r="I65" s="15">
        <f t="shared" ca="1" si="6"/>
        <v>0</v>
      </c>
      <c r="J65" s="15">
        <f t="shared" ca="1" si="6"/>
        <v>0</v>
      </c>
      <c r="K65" s="15">
        <f t="shared" ca="1" si="6"/>
        <v>0</v>
      </c>
      <c r="L65" s="15">
        <f t="shared" ca="1" si="2"/>
        <v>0</v>
      </c>
      <c r="M65" s="15">
        <f t="shared" ca="1" si="3"/>
        <v>41</v>
      </c>
      <c r="N65" s="15">
        <f t="shared" ca="1" si="3"/>
        <v>2</v>
      </c>
      <c r="O65" s="15">
        <f t="shared" ca="1" si="3"/>
        <v>2</v>
      </c>
    </row>
    <row r="66" spans="1:15" x14ac:dyDescent="0.2">
      <c r="A66" s="131">
        <f t="shared" ca="1" si="1"/>
        <v>39662</v>
      </c>
      <c r="B66" s="132">
        <f t="shared" ca="1" si="5"/>
        <v>2008</v>
      </c>
      <c r="C66" s="132">
        <f t="shared" ca="1" si="6"/>
        <v>8</v>
      </c>
      <c r="D66" s="15">
        <f t="shared" ca="1" si="6"/>
        <v>0</v>
      </c>
      <c r="E66" s="15">
        <f t="shared" ca="1" si="6"/>
        <v>3</v>
      </c>
      <c r="F66" s="15">
        <f t="shared" ca="1" si="6"/>
        <v>1</v>
      </c>
      <c r="G66" s="15">
        <f t="shared" ca="1" si="6"/>
        <v>1</v>
      </c>
      <c r="H66" s="15">
        <f t="shared" ca="1" si="6"/>
        <v>0</v>
      </c>
      <c r="I66" s="15">
        <f t="shared" ca="1" si="6"/>
        <v>0</v>
      </c>
      <c r="J66" s="15">
        <f t="shared" ca="1" si="6"/>
        <v>0</v>
      </c>
      <c r="K66" s="15">
        <f t="shared" ca="1" si="6"/>
        <v>0</v>
      </c>
      <c r="L66" s="15">
        <f t="shared" ca="1" si="2"/>
        <v>0</v>
      </c>
      <c r="M66" s="15">
        <f t="shared" ca="1" si="3"/>
        <v>60</v>
      </c>
      <c r="N66" s="15">
        <f t="shared" ca="1" si="3"/>
        <v>6</v>
      </c>
      <c r="O66" s="15">
        <f t="shared" ca="1" si="3"/>
        <v>6</v>
      </c>
    </row>
    <row r="67" spans="1:15" x14ac:dyDescent="0.2">
      <c r="A67" s="131">
        <f t="shared" ref="A67:B130" ca="1" si="7">INDIRECT(ADDRESS(142+COLUMN(A67)-COLUMN($A$2),7+ROW(A67)-ROW($A$2),1,1,"Timeline"),1)</f>
        <v>39676</v>
      </c>
      <c r="B67" s="132">
        <f t="shared" ca="1" si="5"/>
        <v>2008</v>
      </c>
      <c r="C67" s="132">
        <f t="shared" ca="1" si="6"/>
        <v>8</v>
      </c>
      <c r="D67" s="15">
        <f t="shared" ca="1" si="6"/>
        <v>0</v>
      </c>
      <c r="E67" s="15">
        <f t="shared" ca="1" si="6"/>
        <v>3</v>
      </c>
      <c r="F67" s="15">
        <f t="shared" ca="1" si="6"/>
        <v>1</v>
      </c>
      <c r="G67" s="15">
        <f t="shared" ca="1" si="6"/>
        <v>0</v>
      </c>
      <c r="H67" s="15">
        <f t="shared" ca="1" si="6"/>
        <v>0</v>
      </c>
      <c r="I67" s="15">
        <f t="shared" ca="1" si="6"/>
        <v>0</v>
      </c>
      <c r="J67" s="15">
        <f t="shared" ca="1" si="6"/>
        <v>0</v>
      </c>
      <c r="K67" s="15">
        <f t="shared" ca="1" si="6"/>
        <v>0</v>
      </c>
      <c r="L67" s="15">
        <f t="shared" ca="1" si="2"/>
        <v>0</v>
      </c>
      <c r="M67" s="15">
        <f t="shared" ca="1" si="3"/>
        <v>42</v>
      </c>
      <c r="N67" s="15">
        <f t="shared" ca="1" si="3"/>
        <v>5</v>
      </c>
      <c r="O67" s="15">
        <f t="shared" ca="1" si="3"/>
        <v>5</v>
      </c>
    </row>
    <row r="68" spans="1:15" x14ac:dyDescent="0.2">
      <c r="A68" s="131">
        <f t="shared" ca="1" si="7"/>
        <v>39690</v>
      </c>
      <c r="B68" s="132">
        <f t="shared" ca="1" si="5"/>
        <v>2008</v>
      </c>
      <c r="C68" s="132">
        <f t="shared" ca="1" si="6"/>
        <v>8</v>
      </c>
      <c r="D68" s="15">
        <f t="shared" ca="1" si="6"/>
        <v>0</v>
      </c>
      <c r="E68" s="15">
        <f t="shared" ca="1" si="6"/>
        <v>1</v>
      </c>
      <c r="F68" s="15">
        <f t="shared" ca="1" si="6"/>
        <v>2</v>
      </c>
      <c r="G68" s="15">
        <f t="shared" ca="1" si="6"/>
        <v>0</v>
      </c>
      <c r="H68" s="15">
        <f t="shared" ca="1" si="6"/>
        <v>0</v>
      </c>
      <c r="I68" s="15">
        <f t="shared" ca="1" si="6"/>
        <v>0</v>
      </c>
      <c r="J68" s="15">
        <f t="shared" ca="1" si="6"/>
        <v>0</v>
      </c>
      <c r="K68" s="15">
        <f t="shared" ca="1" si="6"/>
        <v>0</v>
      </c>
      <c r="L68" s="15">
        <f t="shared" ca="1" si="2"/>
        <v>0</v>
      </c>
      <c r="M68" s="15">
        <f t="shared" ca="1" si="3"/>
        <v>36</v>
      </c>
      <c r="N68" s="15">
        <f t="shared" ca="1" si="3"/>
        <v>3</v>
      </c>
      <c r="O68" s="15">
        <f t="shared" ca="1" si="3"/>
        <v>3</v>
      </c>
    </row>
    <row r="69" spans="1:15" x14ac:dyDescent="0.2">
      <c r="A69" s="131">
        <f t="shared" ca="1" si="7"/>
        <v>39704</v>
      </c>
      <c r="B69" s="132">
        <f t="shared" ca="1" si="5"/>
        <v>2008</v>
      </c>
      <c r="C69" s="132">
        <f t="shared" ca="1" si="6"/>
        <v>9</v>
      </c>
      <c r="D69" s="15">
        <f t="shared" ca="1" si="6"/>
        <v>0</v>
      </c>
      <c r="E69" s="15">
        <f t="shared" ca="1" si="6"/>
        <v>0</v>
      </c>
      <c r="F69" s="15">
        <f t="shared" ca="1" si="6"/>
        <v>2</v>
      </c>
      <c r="G69" s="15">
        <f t="shared" ca="1" si="6"/>
        <v>0</v>
      </c>
      <c r="H69" s="15">
        <f t="shared" ca="1" si="6"/>
        <v>0</v>
      </c>
      <c r="I69" s="15">
        <f t="shared" ca="1" si="6"/>
        <v>0</v>
      </c>
      <c r="J69" s="15">
        <f t="shared" ca="1" si="6"/>
        <v>0</v>
      </c>
      <c r="K69" s="15">
        <f t="shared" ca="1" si="6"/>
        <v>0</v>
      </c>
      <c r="L69" s="15">
        <f t="shared" ca="1" si="2"/>
        <v>0</v>
      </c>
      <c r="M69" s="15">
        <f t="shared" ca="1" si="3"/>
        <v>31</v>
      </c>
      <c r="N69" s="15">
        <f t="shared" ca="1" si="3"/>
        <v>2</v>
      </c>
      <c r="O69" s="15">
        <f t="shared" ca="1" si="3"/>
        <v>2</v>
      </c>
    </row>
    <row r="70" spans="1:15" x14ac:dyDescent="0.2">
      <c r="A70" s="131">
        <f t="shared" ca="1" si="7"/>
        <v>39718</v>
      </c>
      <c r="B70" s="132">
        <f t="shared" ca="1" si="5"/>
        <v>2008</v>
      </c>
      <c r="C70" s="132">
        <f t="shared" ca="1" si="6"/>
        <v>9</v>
      </c>
      <c r="D70" s="15">
        <f t="shared" ca="1" si="6"/>
        <v>3</v>
      </c>
      <c r="E70" s="15">
        <f t="shared" ca="1" si="6"/>
        <v>2</v>
      </c>
      <c r="F70" s="15">
        <f t="shared" ca="1" si="6"/>
        <v>2</v>
      </c>
      <c r="G70" s="15">
        <f t="shared" ca="1" si="6"/>
        <v>1</v>
      </c>
      <c r="H70" s="15">
        <f t="shared" ca="1" si="6"/>
        <v>0</v>
      </c>
      <c r="I70" s="15">
        <f t="shared" ca="1" si="6"/>
        <v>0</v>
      </c>
      <c r="J70" s="15">
        <f t="shared" ca="1" si="6"/>
        <v>0</v>
      </c>
      <c r="K70" s="15">
        <f t="shared" ca="1" si="6"/>
        <v>0</v>
      </c>
      <c r="L70" s="15">
        <f t="shared" ca="1" si="2"/>
        <v>0</v>
      </c>
      <c r="M70" s="15">
        <f t="shared" ca="1" si="3"/>
        <v>82</v>
      </c>
      <c r="N70" s="15">
        <f t="shared" ca="1" si="3"/>
        <v>8</v>
      </c>
      <c r="O70" s="15">
        <f t="shared" ca="1" si="3"/>
        <v>9</v>
      </c>
    </row>
    <row r="71" spans="1:15" x14ac:dyDescent="0.2">
      <c r="A71" s="131">
        <f t="shared" ca="1" si="7"/>
        <v>39732</v>
      </c>
      <c r="B71" s="132">
        <f t="shared" ca="1" si="5"/>
        <v>2008</v>
      </c>
      <c r="C71" s="132">
        <f t="shared" ca="1" si="6"/>
        <v>10</v>
      </c>
      <c r="D71" s="15">
        <f t="shared" ca="1" si="6"/>
        <v>0</v>
      </c>
      <c r="E71" s="15">
        <f t="shared" ca="1" si="6"/>
        <v>4</v>
      </c>
      <c r="F71" s="15">
        <f t="shared" ca="1" si="6"/>
        <v>2</v>
      </c>
      <c r="G71" s="15">
        <f t="shared" ca="1" si="6"/>
        <v>1</v>
      </c>
      <c r="H71" s="15">
        <f t="shared" ca="1" si="6"/>
        <v>0</v>
      </c>
      <c r="I71" s="15">
        <f t="shared" ca="1" si="6"/>
        <v>0</v>
      </c>
      <c r="J71" s="15">
        <f t="shared" ca="1" si="6"/>
        <v>0</v>
      </c>
      <c r="K71" s="15">
        <f t="shared" ca="1" si="6"/>
        <v>0</v>
      </c>
      <c r="L71" s="15">
        <f t="shared" ca="1" si="2"/>
        <v>0</v>
      </c>
      <c r="M71" s="15">
        <f t="shared" ca="1" si="3"/>
        <v>77</v>
      </c>
      <c r="N71" s="15">
        <f t="shared" ca="1" si="3"/>
        <v>6</v>
      </c>
      <c r="O71" s="15">
        <f t="shared" ca="1" si="3"/>
        <v>7</v>
      </c>
    </row>
    <row r="72" spans="1:15" x14ac:dyDescent="0.2">
      <c r="A72" s="131">
        <f t="shared" ca="1" si="7"/>
        <v>39746</v>
      </c>
      <c r="B72" s="132">
        <f t="shared" ca="1" si="5"/>
        <v>2008</v>
      </c>
      <c r="C72" s="132">
        <f t="shared" ca="1" si="6"/>
        <v>10</v>
      </c>
      <c r="D72" s="15">
        <f t="shared" ca="1" si="6"/>
        <v>0</v>
      </c>
      <c r="E72" s="15">
        <f t="shared" ca="1" si="6"/>
        <v>2</v>
      </c>
      <c r="F72" s="15">
        <f t="shared" ca="1" si="6"/>
        <v>2</v>
      </c>
      <c r="G72" s="15">
        <f t="shared" ca="1" si="6"/>
        <v>0</v>
      </c>
      <c r="H72" s="15">
        <f t="shared" ca="1" si="6"/>
        <v>0</v>
      </c>
      <c r="I72" s="15">
        <f t="shared" ca="1" si="6"/>
        <v>0</v>
      </c>
      <c r="J72" s="15">
        <f t="shared" ca="1" si="6"/>
        <v>0</v>
      </c>
      <c r="K72" s="15">
        <f t="shared" ca="1" si="6"/>
        <v>0</v>
      </c>
      <c r="L72" s="15">
        <f t="shared" ca="1" si="2"/>
        <v>0</v>
      </c>
      <c r="M72" s="15">
        <f t="shared" ca="1" si="3"/>
        <v>51</v>
      </c>
      <c r="N72" s="15">
        <f t="shared" ca="1" si="3"/>
        <v>4</v>
      </c>
      <c r="O72" s="15">
        <f t="shared" ca="1" si="3"/>
        <v>4</v>
      </c>
    </row>
    <row r="73" spans="1:15" x14ac:dyDescent="0.2">
      <c r="A73" s="131">
        <f t="shared" ca="1" si="7"/>
        <v>39760</v>
      </c>
      <c r="B73" s="132">
        <f t="shared" ca="1" si="5"/>
        <v>2008</v>
      </c>
      <c r="C73" s="132">
        <f t="shared" ca="1" si="6"/>
        <v>11</v>
      </c>
      <c r="D73" s="15">
        <f t="shared" ca="1" si="6"/>
        <v>2</v>
      </c>
      <c r="E73" s="15">
        <f t="shared" ca="1" si="6"/>
        <v>1</v>
      </c>
      <c r="F73" s="15">
        <f t="shared" ca="1" si="6"/>
        <v>3</v>
      </c>
      <c r="G73" s="15">
        <f t="shared" ca="1" si="6"/>
        <v>1</v>
      </c>
      <c r="H73" s="15">
        <f t="shared" ca="1" si="6"/>
        <v>2</v>
      </c>
      <c r="I73" s="15">
        <f t="shared" ca="1" si="6"/>
        <v>0</v>
      </c>
      <c r="J73" s="15">
        <f t="shared" ca="1" si="6"/>
        <v>0</v>
      </c>
      <c r="K73" s="15">
        <f t="shared" ca="1" si="6"/>
        <v>0</v>
      </c>
      <c r="L73" s="15">
        <f t="shared" ca="1" si="2"/>
        <v>0</v>
      </c>
      <c r="M73" s="15">
        <f t="shared" ca="1" si="3"/>
        <v>116</v>
      </c>
      <c r="N73" s="15">
        <f t="shared" ca="1" si="3"/>
        <v>9</v>
      </c>
      <c r="O73" s="15">
        <f t="shared" ca="1" si="3"/>
        <v>9</v>
      </c>
    </row>
    <row r="74" spans="1:15" x14ac:dyDescent="0.2">
      <c r="A74" s="131">
        <f t="shared" ca="1" si="7"/>
        <v>39774</v>
      </c>
      <c r="B74" s="132">
        <f t="shared" ca="1" si="5"/>
        <v>2008</v>
      </c>
      <c r="C74" s="132">
        <f t="shared" ca="1" si="6"/>
        <v>11</v>
      </c>
      <c r="D74" s="15">
        <f t="shared" ca="1" si="6"/>
        <v>0</v>
      </c>
      <c r="E74" s="15">
        <f t="shared" ca="1" si="6"/>
        <v>3</v>
      </c>
      <c r="F74" s="15">
        <f t="shared" ca="1" si="6"/>
        <v>5</v>
      </c>
      <c r="G74" s="15">
        <f t="shared" ca="1" si="6"/>
        <v>0</v>
      </c>
      <c r="H74" s="15">
        <f t="shared" ca="1" si="6"/>
        <v>1</v>
      </c>
      <c r="I74" s="15">
        <f t="shared" ca="1" si="6"/>
        <v>0</v>
      </c>
      <c r="J74" s="15">
        <f t="shared" ca="1" si="6"/>
        <v>0</v>
      </c>
      <c r="K74" s="15">
        <f t="shared" ca="1" si="6"/>
        <v>0</v>
      </c>
      <c r="L74" s="15">
        <f t="shared" ca="1" si="2"/>
        <v>0</v>
      </c>
      <c r="M74" s="15">
        <f t="shared" ca="1" si="3"/>
        <v>181</v>
      </c>
      <c r="N74" s="15">
        <f t="shared" ca="1" si="3"/>
        <v>10</v>
      </c>
      <c r="O74" s="15">
        <f t="shared" ca="1" si="3"/>
        <v>10</v>
      </c>
    </row>
    <row r="75" spans="1:15" x14ac:dyDescent="0.2">
      <c r="A75" s="131">
        <f t="shared" ca="1" si="7"/>
        <v>39787</v>
      </c>
      <c r="B75" s="132">
        <f t="shared" ca="1" si="5"/>
        <v>2008</v>
      </c>
      <c r="C75" s="132">
        <f t="shared" ca="1" si="6"/>
        <v>12</v>
      </c>
      <c r="D75" s="15">
        <f t="shared" ca="1" si="6"/>
        <v>3</v>
      </c>
      <c r="E75" s="15">
        <f t="shared" ca="1" si="6"/>
        <v>3</v>
      </c>
      <c r="F75" s="15">
        <f t="shared" ca="1" si="6"/>
        <v>2</v>
      </c>
      <c r="G75" s="15">
        <f t="shared" ca="1" si="6"/>
        <v>0</v>
      </c>
      <c r="H75" s="15">
        <f t="shared" ca="1" si="6"/>
        <v>1</v>
      </c>
      <c r="I75" s="15">
        <f t="shared" ca="1" si="6"/>
        <v>0</v>
      </c>
      <c r="J75" s="15">
        <f t="shared" ca="1" si="6"/>
        <v>0</v>
      </c>
      <c r="K75" s="15">
        <f t="shared" ca="1" si="6"/>
        <v>0</v>
      </c>
      <c r="L75" s="15">
        <f t="shared" ca="1" si="2"/>
        <v>0</v>
      </c>
      <c r="M75" s="15">
        <f t="shared" ca="1" si="3"/>
        <v>148</v>
      </c>
      <c r="N75" s="15">
        <f t="shared" ca="1" si="3"/>
        <v>8</v>
      </c>
      <c r="O75" s="15">
        <f t="shared" ca="1" si="3"/>
        <v>9</v>
      </c>
    </row>
    <row r="76" spans="1:15" x14ac:dyDescent="0.2">
      <c r="A76" s="131">
        <f t="shared" ca="1" si="7"/>
        <v>39802</v>
      </c>
      <c r="B76" s="132">
        <f t="shared" ca="1" si="5"/>
        <v>2008</v>
      </c>
      <c r="C76" s="132">
        <f t="shared" ca="1" si="6"/>
        <v>12</v>
      </c>
      <c r="D76" s="15">
        <f t="shared" ca="1" si="6"/>
        <v>0</v>
      </c>
      <c r="E76" s="15">
        <f t="shared" ca="1" si="6"/>
        <v>3</v>
      </c>
      <c r="F76" s="15">
        <f t="shared" ca="1" si="6"/>
        <v>2</v>
      </c>
      <c r="G76" s="15">
        <f t="shared" ca="1" si="6"/>
        <v>0</v>
      </c>
      <c r="H76" s="15">
        <f t="shared" ca="1" si="6"/>
        <v>2</v>
      </c>
      <c r="I76" s="15">
        <f t="shared" ca="1" si="6"/>
        <v>0</v>
      </c>
      <c r="J76" s="15">
        <f t="shared" ca="1" si="6"/>
        <v>0</v>
      </c>
      <c r="K76" s="15">
        <f t="shared" ca="1" si="6"/>
        <v>0</v>
      </c>
      <c r="L76" s="15">
        <f t="shared" ca="1" si="2"/>
        <v>0</v>
      </c>
      <c r="M76" s="15">
        <f t="shared" ca="1" si="3"/>
        <v>120</v>
      </c>
      <c r="N76" s="15">
        <f t="shared" ca="1" si="3"/>
        <v>7</v>
      </c>
      <c r="O76" s="15">
        <f t="shared" ca="1" si="3"/>
        <v>7</v>
      </c>
    </row>
    <row r="77" spans="1:15" x14ac:dyDescent="0.2">
      <c r="A77" s="131">
        <f t="shared" ca="1" si="7"/>
        <v>39816</v>
      </c>
      <c r="B77" s="132">
        <f t="shared" ca="1" si="5"/>
        <v>2009</v>
      </c>
      <c r="C77" s="132">
        <f t="shared" ca="1" si="6"/>
        <v>1</v>
      </c>
      <c r="D77" s="15">
        <f t="shared" ca="1" si="6"/>
        <v>0</v>
      </c>
      <c r="E77" s="15">
        <f t="shared" ca="1" si="6"/>
        <v>2</v>
      </c>
      <c r="F77" s="15">
        <f t="shared" ca="1" si="6"/>
        <v>3</v>
      </c>
      <c r="G77" s="15">
        <f t="shared" ca="1" si="6"/>
        <v>0</v>
      </c>
      <c r="H77" s="15">
        <f t="shared" ca="1" si="6"/>
        <v>2</v>
      </c>
      <c r="I77" s="15">
        <f t="shared" ca="1" si="6"/>
        <v>0</v>
      </c>
      <c r="J77" s="15">
        <f t="shared" ca="1" si="6"/>
        <v>0</v>
      </c>
      <c r="K77" s="15">
        <f t="shared" ca="1" si="6"/>
        <v>0</v>
      </c>
      <c r="L77" s="15">
        <f t="shared" ca="1" si="2"/>
        <v>0</v>
      </c>
      <c r="M77" s="15">
        <f t="shared" ca="1" si="3"/>
        <v>114</v>
      </c>
      <c r="N77" s="15">
        <f t="shared" ca="1" si="3"/>
        <v>7</v>
      </c>
      <c r="O77" s="15">
        <f t="shared" ca="1" si="3"/>
        <v>7</v>
      </c>
    </row>
    <row r="78" spans="1:15" x14ac:dyDescent="0.2">
      <c r="A78" s="131">
        <f t="shared" ca="1" si="7"/>
        <v>39830</v>
      </c>
      <c r="B78" s="132">
        <f t="shared" ca="1" si="5"/>
        <v>2009</v>
      </c>
      <c r="C78" s="132">
        <f t="shared" ca="1" si="6"/>
        <v>1</v>
      </c>
      <c r="D78" s="15">
        <f t="shared" ca="1" si="6"/>
        <v>1</v>
      </c>
      <c r="E78" s="15">
        <f t="shared" ca="1" si="6"/>
        <v>1</v>
      </c>
      <c r="F78" s="15">
        <f t="shared" ca="1" si="6"/>
        <v>1</v>
      </c>
      <c r="G78" s="15">
        <f t="shared" ca="1" si="6"/>
        <v>1</v>
      </c>
      <c r="H78" s="15">
        <f t="shared" ca="1" si="6"/>
        <v>0</v>
      </c>
      <c r="I78" s="15">
        <f t="shared" ca="1" si="6"/>
        <v>0</v>
      </c>
      <c r="J78" s="15">
        <f t="shared" ca="1" si="6"/>
        <v>0</v>
      </c>
      <c r="K78" s="15">
        <f t="shared" ca="1" si="6"/>
        <v>0</v>
      </c>
      <c r="L78" s="15">
        <f t="shared" ca="1" si="2"/>
        <v>0</v>
      </c>
      <c r="M78" s="15">
        <f t="shared" ca="1" si="3"/>
        <v>48</v>
      </c>
      <c r="N78" s="15">
        <f t="shared" ca="1" si="3"/>
        <v>4</v>
      </c>
      <c r="O78" s="15">
        <f t="shared" ca="1" si="3"/>
        <v>4</v>
      </c>
    </row>
    <row r="79" spans="1:15" x14ac:dyDescent="0.2">
      <c r="A79" s="131">
        <f t="shared" ca="1" si="7"/>
        <v>39844</v>
      </c>
      <c r="B79" s="132">
        <f t="shared" ca="1" si="5"/>
        <v>2009</v>
      </c>
      <c r="C79" s="132">
        <f t="shared" ca="1" si="6"/>
        <v>1</v>
      </c>
      <c r="D79" s="15">
        <f t="shared" ca="1" si="6"/>
        <v>1</v>
      </c>
      <c r="E79" s="15">
        <f t="shared" ca="1" si="6"/>
        <v>1</v>
      </c>
      <c r="F79" s="15">
        <f t="shared" ca="1" si="6"/>
        <v>3</v>
      </c>
      <c r="G79" s="15">
        <f t="shared" ca="1" si="6"/>
        <v>0</v>
      </c>
      <c r="H79" s="15">
        <f t="shared" ca="1" si="6"/>
        <v>0</v>
      </c>
      <c r="I79" s="15">
        <f t="shared" ca="1" si="6"/>
        <v>0</v>
      </c>
      <c r="J79" s="15">
        <f t="shared" ca="1" si="6"/>
        <v>0</v>
      </c>
      <c r="K79" s="15">
        <f t="shared" ca="1" si="6"/>
        <v>0</v>
      </c>
      <c r="L79" s="15">
        <f t="shared" ca="1" si="2"/>
        <v>0</v>
      </c>
      <c r="M79" s="15">
        <f t="shared" ca="1" si="3"/>
        <v>65</v>
      </c>
      <c r="N79" s="15">
        <f t="shared" ca="1" si="3"/>
        <v>5</v>
      </c>
      <c r="O79" s="15">
        <f t="shared" ca="1" si="3"/>
        <v>5</v>
      </c>
    </row>
    <row r="80" spans="1:15" x14ac:dyDescent="0.2">
      <c r="A80" s="131">
        <f t="shared" ca="1" si="7"/>
        <v>39858</v>
      </c>
      <c r="B80" s="132">
        <f t="shared" ca="1" si="5"/>
        <v>2009</v>
      </c>
      <c r="C80" s="132">
        <f t="shared" ca="1" si="6"/>
        <v>2</v>
      </c>
      <c r="D80" s="15">
        <f t="shared" ca="1" si="6"/>
        <v>0</v>
      </c>
      <c r="E80" s="15">
        <f t="shared" ca="1" si="6"/>
        <v>0</v>
      </c>
      <c r="F80" s="15">
        <f t="shared" ca="1" si="6"/>
        <v>2</v>
      </c>
      <c r="G80" s="15">
        <f t="shared" ca="1" si="6"/>
        <v>1</v>
      </c>
      <c r="H80" s="15">
        <f t="shared" ca="1" si="6"/>
        <v>1</v>
      </c>
      <c r="I80" s="15">
        <f t="shared" ca="1" si="6"/>
        <v>0</v>
      </c>
      <c r="J80" s="15">
        <f t="shared" ca="1" si="6"/>
        <v>0</v>
      </c>
      <c r="K80" s="15">
        <f t="shared" ca="1" si="6"/>
        <v>0</v>
      </c>
      <c r="L80" s="15">
        <f t="shared" ca="1" si="2"/>
        <v>0</v>
      </c>
      <c r="M80" s="15">
        <f t="shared" ca="1" si="3"/>
        <v>46</v>
      </c>
      <c r="N80" s="15">
        <f t="shared" ca="1" si="3"/>
        <v>5</v>
      </c>
      <c r="O80" s="15">
        <f t="shared" ca="1" si="3"/>
        <v>5</v>
      </c>
    </row>
    <row r="81" spans="1:15" x14ac:dyDescent="0.2">
      <c r="A81" s="131">
        <f t="shared" ca="1" si="7"/>
        <v>39872</v>
      </c>
      <c r="B81" s="132">
        <f t="shared" ca="1" si="5"/>
        <v>2009</v>
      </c>
      <c r="C81" s="132">
        <f t="shared" ca="1" si="6"/>
        <v>2</v>
      </c>
      <c r="D81" s="15">
        <f t="shared" ca="1" si="6"/>
        <v>1</v>
      </c>
      <c r="E81" s="15">
        <f t="shared" ca="1" si="6"/>
        <v>1</v>
      </c>
      <c r="F81" s="15">
        <f t="shared" ca="1" si="6"/>
        <v>1</v>
      </c>
      <c r="G81" s="15">
        <f t="shared" ca="1" si="6"/>
        <v>0</v>
      </c>
      <c r="H81" s="15">
        <f t="shared" ca="1" si="6"/>
        <v>1</v>
      </c>
      <c r="I81" s="15">
        <f t="shared" ca="1" si="6"/>
        <v>0</v>
      </c>
      <c r="J81" s="15">
        <f t="shared" ca="1" si="6"/>
        <v>0</v>
      </c>
      <c r="K81" s="15">
        <f t="shared" ca="1" si="6"/>
        <v>0</v>
      </c>
      <c r="L81" s="15">
        <f t="shared" ca="1" si="2"/>
        <v>0</v>
      </c>
      <c r="M81" s="15">
        <f t="shared" ca="1" si="3"/>
        <v>38</v>
      </c>
      <c r="N81" s="15">
        <f t="shared" ca="1" si="3"/>
        <v>4</v>
      </c>
      <c r="O81" s="15">
        <f t="shared" ca="1" si="3"/>
        <v>4</v>
      </c>
    </row>
    <row r="82" spans="1:15" x14ac:dyDescent="0.2">
      <c r="A82" s="131">
        <f t="shared" ca="1" si="7"/>
        <v>39886</v>
      </c>
      <c r="B82" s="132">
        <f t="shared" ca="1" si="5"/>
        <v>2009</v>
      </c>
      <c r="C82" s="132">
        <f t="shared" ca="1" si="6"/>
        <v>3</v>
      </c>
      <c r="D82" s="15">
        <f t="shared" ca="1" si="6"/>
        <v>0</v>
      </c>
      <c r="E82" s="15">
        <f t="shared" ca="1" si="6"/>
        <v>1</v>
      </c>
      <c r="F82" s="15">
        <f t="shared" ca="1" si="6"/>
        <v>1</v>
      </c>
      <c r="G82" s="15">
        <f t="shared" ca="1" si="6"/>
        <v>0</v>
      </c>
      <c r="H82" s="15">
        <f t="shared" ca="1" si="6"/>
        <v>0</v>
      </c>
      <c r="I82" s="15">
        <f t="shared" ca="1" si="6"/>
        <v>0</v>
      </c>
      <c r="J82" s="15">
        <f t="shared" ca="1" si="6"/>
        <v>0</v>
      </c>
      <c r="K82" s="15">
        <f t="shared" ca="1" si="6"/>
        <v>0</v>
      </c>
      <c r="L82" s="15">
        <f t="shared" ref="L82:L145" ca="1" si="8">INDIRECT(ADDRESS(142+COLUMN(L82)-COLUMN($A$2),7+ROW(L82)-ROW($A$2),1,1,"Timeline"),1)</f>
        <v>0</v>
      </c>
      <c r="M82" s="15">
        <f t="shared" ref="M82:O145" ca="1" si="9">INDIRECT(ADDRESS(142+COLUMN(M82)-COLUMN($A$2),7+ROW(M82)-ROW($A$2),1,1,"Timeline"),1)</f>
        <v>43</v>
      </c>
      <c r="N82" s="15">
        <f t="shared" ca="1" si="9"/>
        <v>2</v>
      </c>
      <c r="O82" s="15">
        <f t="shared" ca="1" si="9"/>
        <v>2</v>
      </c>
    </row>
    <row r="83" spans="1:15" x14ac:dyDescent="0.2">
      <c r="A83" s="131">
        <f t="shared" ca="1" si="7"/>
        <v>39900</v>
      </c>
      <c r="B83" s="132">
        <f t="shared" ca="1" si="5"/>
        <v>2009</v>
      </c>
      <c r="C83" s="132">
        <f t="shared" ca="1" si="6"/>
        <v>3</v>
      </c>
      <c r="D83" s="15">
        <f t="shared" ca="1" si="6"/>
        <v>2</v>
      </c>
      <c r="E83" s="15">
        <f t="shared" ca="1" si="6"/>
        <v>1</v>
      </c>
      <c r="F83" s="15">
        <f t="shared" ca="1" si="6"/>
        <v>0</v>
      </c>
      <c r="G83" s="15">
        <f t="shared" ca="1" si="6"/>
        <v>0</v>
      </c>
      <c r="H83" s="15">
        <f t="shared" ca="1" si="6"/>
        <v>1</v>
      </c>
      <c r="I83" s="15">
        <f t="shared" ca="1" si="6"/>
        <v>0</v>
      </c>
      <c r="J83" s="15">
        <f t="shared" ca="1" si="6"/>
        <v>0</v>
      </c>
      <c r="K83" s="15">
        <f t="shared" ca="1" si="6"/>
        <v>0</v>
      </c>
      <c r="L83" s="15">
        <f t="shared" ca="1" si="8"/>
        <v>0</v>
      </c>
      <c r="M83" s="15">
        <f t="shared" ca="1" si="9"/>
        <v>30</v>
      </c>
      <c r="N83" s="15">
        <f t="shared" ca="1" si="9"/>
        <v>4</v>
      </c>
      <c r="O83" s="15">
        <f t="shared" ca="1" si="9"/>
        <v>4</v>
      </c>
    </row>
    <row r="84" spans="1:15" x14ac:dyDescent="0.2">
      <c r="A84" s="131">
        <f t="shared" ca="1" si="7"/>
        <v>39914</v>
      </c>
      <c r="B84" s="132">
        <f t="shared" ca="1" si="5"/>
        <v>2009</v>
      </c>
      <c r="C84" s="132">
        <f t="shared" ca="1" si="6"/>
        <v>4</v>
      </c>
      <c r="D84" s="15">
        <f t="shared" ca="1" si="6"/>
        <v>1</v>
      </c>
      <c r="E84" s="15">
        <f t="shared" ca="1" si="6"/>
        <v>2</v>
      </c>
      <c r="F84" s="15">
        <f t="shared" ca="1" si="6"/>
        <v>1</v>
      </c>
      <c r="G84" s="15">
        <f t="shared" ca="1" si="6"/>
        <v>0</v>
      </c>
      <c r="H84" s="15">
        <f t="shared" ca="1" si="6"/>
        <v>1</v>
      </c>
      <c r="I84" s="15">
        <f t="shared" ca="1" si="6"/>
        <v>0</v>
      </c>
      <c r="J84" s="15">
        <f t="shared" ca="1" si="6"/>
        <v>0</v>
      </c>
      <c r="K84" s="15">
        <f t="shared" ca="1" si="6"/>
        <v>0</v>
      </c>
      <c r="L84" s="15">
        <f t="shared" ca="1" si="8"/>
        <v>0</v>
      </c>
      <c r="M84" s="15">
        <f t="shared" ca="1" si="9"/>
        <v>65</v>
      </c>
      <c r="N84" s="15">
        <f t="shared" ca="1" si="9"/>
        <v>4</v>
      </c>
      <c r="O84" s="15">
        <f t="shared" ca="1" si="9"/>
        <v>5</v>
      </c>
    </row>
    <row r="85" spans="1:15" x14ac:dyDescent="0.2">
      <c r="A85" s="131">
        <f t="shared" ca="1" si="7"/>
        <v>39928</v>
      </c>
      <c r="B85" s="132">
        <f t="shared" ca="1" si="5"/>
        <v>2009</v>
      </c>
      <c r="C85" s="132">
        <f t="shared" ca="1" si="6"/>
        <v>4</v>
      </c>
      <c r="D85" s="15">
        <f t="shared" ca="1" si="6"/>
        <v>1</v>
      </c>
      <c r="E85" s="15">
        <f t="shared" ca="1" si="6"/>
        <v>1</v>
      </c>
      <c r="F85" s="15">
        <f t="shared" ca="1" si="6"/>
        <v>3</v>
      </c>
      <c r="G85" s="15">
        <f t="shared" ca="1" si="6"/>
        <v>0</v>
      </c>
      <c r="H85" s="15">
        <f t="shared" ca="1" si="6"/>
        <v>1</v>
      </c>
      <c r="I85" s="15">
        <f t="shared" ca="1" si="6"/>
        <v>0</v>
      </c>
      <c r="J85" s="15">
        <f t="shared" ca="1" si="6"/>
        <v>0</v>
      </c>
      <c r="K85" s="15">
        <f t="shared" ca="1" si="6"/>
        <v>0</v>
      </c>
      <c r="L85" s="15">
        <f t="shared" ca="1" si="8"/>
        <v>0</v>
      </c>
      <c r="M85" s="15">
        <f t="shared" ca="1" si="9"/>
        <v>57</v>
      </c>
      <c r="N85" s="15">
        <f t="shared" ca="1" si="9"/>
        <v>6</v>
      </c>
      <c r="O85" s="15">
        <f t="shared" ca="1" si="9"/>
        <v>6</v>
      </c>
    </row>
    <row r="86" spans="1:15" x14ac:dyDescent="0.2">
      <c r="A86" s="131">
        <f t="shared" ca="1" si="7"/>
        <v>39942</v>
      </c>
      <c r="B86" s="132">
        <f t="shared" ca="1" si="5"/>
        <v>2009</v>
      </c>
      <c r="C86" s="132">
        <f t="shared" ca="1" si="6"/>
        <v>5</v>
      </c>
      <c r="D86" s="15">
        <f t="shared" ca="1" si="6"/>
        <v>6</v>
      </c>
      <c r="E86" s="15">
        <f t="shared" ca="1" si="6"/>
        <v>0</v>
      </c>
      <c r="F86" s="15">
        <f t="shared" ca="1" si="6"/>
        <v>6</v>
      </c>
      <c r="G86" s="15">
        <f t="shared" ca="1" si="6"/>
        <v>0</v>
      </c>
      <c r="H86" s="15">
        <f t="shared" ca="1" si="6"/>
        <v>1</v>
      </c>
      <c r="I86" s="15">
        <f t="shared" ca="1" si="6"/>
        <v>0</v>
      </c>
      <c r="J86" s="15">
        <f t="shared" ca="1" si="6"/>
        <v>0</v>
      </c>
      <c r="K86" s="15">
        <f t="shared" ca="1" si="6"/>
        <v>0</v>
      </c>
      <c r="L86" s="15">
        <f t="shared" ca="1" si="8"/>
        <v>0</v>
      </c>
      <c r="M86" s="15">
        <f t="shared" ca="1" si="9"/>
        <v>76</v>
      </c>
      <c r="N86" s="15">
        <f t="shared" ca="1" si="9"/>
        <v>6</v>
      </c>
      <c r="O86" s="15">
        <f t="shared" ca="1" si="9"/>
        <v>13</v>
      </c>
    </row>
    <row r="87" spans="1:15" x14ac:dyDescent="0.2">
      <c r="A87" s="131">
        <f t="shared" ca="1" si="7"/>
        <v>39956</v>
      </c>
      <c r="B87" s="132">
        <f t="shared" ca="1" si="5"/>
        <v>2009</v>
      </c>
      <c r="C87" s="132">
        <f t="shared" ca="1" si="6"/>
        <v>5</v>
      </c>
      <c r="D87" s="15">
        <f t="shared" ca="1" si="6"/>
        <v>0</v>
      </c>
      <c r="E87" s="15">
        <f t="shared" ca="1" si="6"/>
        <v>5</v>
      </c>
      <c r="F87" s="15">
        <f t="shared" ca="1" si="6"/>
        <v>3</v>
      </c>
      <c r="G87" s="15">
        <f t="shared" ca="1" si="6"/>
        <v>1</v>
      </c>
      <c r="H87" s="15">
        <f t="shared" ca="1" si="6"/>
        <v>0</v>
      </c>
      <c r="I87" s="15">
        <f t="shared" ca="1" si="6"/>
        <v>0</v>
      </c>
      <c r="J87" s="15">
        <f t="shared" ca="1" si="6"/>
        <v>0</v>
      </c>
      <c r="K87" s="15">
        <f t="shared" ca="1" si="6"/>
        <v>0</v>
      </c>
      <c r="L87" s="15">
        <f t="shared" ca="1" si="8"/>
        <v>0</v>
      </c>
      <c r="M87" s="15">
        <f t="shared" ca="1" si="9"/>
        <v>38</v>
      </c>
      <c r="N87" s="15">
        <f t="shared" ca="1" si="9"/>
        <v>6</v>
      </c>
      <c r="O87" s="15">
        <f t="shared" ca="1" si="9"/>
        <v>9</v>
      </c>
    </row>
    <row r="88" spans="1:15" x14ac:dyDescent="0.2">
      <c r="A88" s="131">
        <f t="shared" ca="1" si="7"/>
        <v>39970</v>
      </c>
      <c r="B88" s="132">
        <f t="shared" ca="1" si="5"/>
        <v>2009</v>
      </c>
      <c r="C88" s="132">
        <f t="shared" ca="1" si="6"/>
        <v>6</v>
      </c>
      <c r="D88" s="15">
        <f t="shared" ca="1" si="6"/>
        <v>0</v>
      </c>
      <c r="E88" s="15">
        <f t="shared" ca="1" si="6"/>
        <v>0</v>
      </c>
      <c r="F88" s="15">
        <f t="shared" ca="1" si="6"/>
        <v>1</v>
      </c>
      <c r="G88" s="15">
        <f t="shared" ca="1" si="6"/>
        <v>0</v>
      </c>
      <c r="H88" s="15">
        <f t="shared" ca="1" si="6"/>
        <v>2</v>
      </c>
      <c r="I88" s="15">
        <f t="shared" ca="1" si="6"/>
        <v>0</v>
      </c>
      <c r="J88" s="15">
        <f t="shared" ca="1" si="6"/>
        <v>0</v>
      </c>
      <c r="K88" s="15">
        <f t="shared" ca="1" si="6"/>
        <v>0</v>
      </c>
      <c r="L88" s="15">
        <f t="shared" ca="1" si="8"/>
        <v>0</v>
      </c>
      <c r="M88" s="15">
        <f t="shared" ca="1" si="9"/>
        <v>41</v>
      </c>
      <c r="N88" s="15">
        <f t="shared" ca="1" si="9"/>
        <v>3</v>
      </c>
      <c r="O88" s="15">
        <f t="shared" ca="1" si="9"/>
        <v>3</v>
      </c>
    </row>
    <row r="89" spans="1:15" x14ac:dyDescent="0.2">
      <c r="A89" s="131">
        <f t="shared" ca="1" si="7"/>
        <v>39977</v>
      </c>
      <c r="B89" s="132">
        <f t="shared" ca="1" si="5"/>
        <v>2009</v>
      </c>
      <c r="C89" s="132">
        <f t="shared" ca="1" si="6"/>
        <v>6</v>
      </c>
      <c r="D89" s="15">
        <f t="shared" ca="1" si="6"/>
        <v>0</v>
      </c>
      <c r="E89" s="15">
        <f t="shared" ca="1" si="6"/>
        <v>1</v>
      </c>
      <c r="F89" s="15">
        <f t="shared" ca="1" si="6"/>
        <v>0</v>
      </c>
      <c r="G89" s="15">
        <f t="shared" ca="1" si="6"/>
        <v>0</v>
      </c>
      <c r="H89" s="15">
        <f t="shared" ca="1" si="6"/>
        <v>0</v>
      </c>
      <c r="I89" s="15">
        <f t="shared" ca="1" si="6"/>
        <v>0</v>
      </c>
      <c r="J89" s="15">
        <f t="shared" ca="1" si="6"/>
        <v>0</v>
      </c>
      <c r="K89" s="15">
        <f t="shared" ca="1" si="6"/>
        <v>0</v>
      </c>
      <c r="L89" s="15">
        <f t="shared" ca="1" si="8"/>
        <v>0</v>
      </c>
      <c r="M89" s="15">
        <f t="shared" ca="1" si="9"/>
        <v>57</v>
      </c>
      <c r="N89" s="15">
        <f t="shared" ca="1" si="9"/>
        <v>1</v>
      </c>
      <c r="O89" s="15">
        <f t="shared" ca="1" si="9"/>
        <v>1</v>
      </c>
    </row>
    <row r="90" spans="1:15" x14ac:dyDescent="0.2">
      <c r="A90" s="131">
        <f t="shared" ca="1" si="7"/>
        <v>39984</v>
      </c>
      <c r="B90" s="132">
        <f t="shared" ca="1" si="5"/>
        <v>2009</v>
      </c>
      <c r="C90" s="132">
        <f t="shared" ca="1" si="6"/>
        <v>6</v>
      </c>
      <c r="D90" s="15">
        <f t="shared" ca="1" si="6"/>
        <v>0</v>
      </c>
      <c r="E90" s="15">
        <f t="shared" ca="1" si="6"/>
        <v>4</v>
      </c>
      <c r="F90" s="15">
        <f t="shared" ca="1" si="6"/>
        <v>7</v>
      </c>
      <c r="G90" s="15">
        <f t="shared" ca="1" si="6"/>
        <v>0</v>
      </c>
      <c r="H90" s="15">
        <f t="shared" ca="1" si="6"/>
        <v>2</v>
      </c>
      <c r="I90" s="15">
        <f t="shared" ca="1" si="6"/>
        <v>0</v>
      </c>
      <c r="J90" s="15">
        <f t="shared" ca="1" si="6"/>
        <v>0</v>
      </c>
      <c r="K90" s="15">
        <f t="shared" ca="1" si="6"/>
        <v>0</v>
      </c>
      <c r="L90" s="15">
        <f t="shared" ca="1" si="8"/>
        <v>0</v>
      </c>
      <c r="M90" s="15">
        <f t="shared" ca="1" si="9"/>
        <v>82</v>
      </c>
      <c r="N90" s="15">
        <f t="shared" ca="1" si="9"/>
        <v>8</v>
      </c>
      <c r="O90" s="15">
        <f t="shared" ca="1" si="9"/>
        <v>15</v>
      </c>
    </row>
    <row r="91" spans="1:15" x14ac:dyDescent="0.2">
      <c r="A91" s="131">
        <f t="shared" ca="1" si="7"/>
        <v>39968</v>
      </c>
      <c r="B91" s="132">
        <f t="shared" ca="1" si="5"/>
        <v>2009</v>
      </c>
      <c r="C91" s="132">
        <f t="shared" ca="1" si="6"/>
        <v>6</v>
      </c>
      <c r="D91" s="15">
        <f t="shared" ca="1" si="6"/>
        <v>0</v>
      </c>
      <c r="E91" s="15">
        <f t="shared" ca="1" si="6"/>
        <v>3</v>
      </c>
      <c r="F91" s="15">
        <f t="shared" ca="1" si="6"/>
        <v>2</v>
      </c>
      <c r="G91" s="15">
        <f t="shared" ca="1" si="6"/>
        <v>0</v>
      </c>
      <c r="H91" s="15">
        <f t="shared" ca="1" si="6"/>
        <v>0</v>
      </c>
      <c r="I91" s="15">
        <f t="shared" ca="1" si="6"/>
        <v>0</v>
      </c>
      <c r="J91" s="15">
        <f t="shared" ca="1" si="6"/>
        <v>0</v>
      </c>
      <c r="K91" s="15">
        <f t="shared" ca="1" si="6"/>
        <v>0</v>
      </c>
      <c r="L91" s="15">
        <f t="shared" ca="1" si="8"/>
        <v>0</v>
      </c>
      <c r="M91" s="15">
        <f t="shared" ca="1" si="9"/>
        <v>40</v>
      </c>
      <c r="N91" s="15">
        <f t="shared" ca="1" si="9"/>
        <v>3</v>
      </c>
      <c r="O91" s="15">
        <f t="shared" ca="1" si="9"/>
        <v>5</v>
      </c>
    </row>
    <row r="92" spans="1:15" x14ac:dyDescent="0.2">
      <c r="A92" s="131">
        <f t="shared" ca="1" si="7"/>
        <v>39982</v>
      </c>
      <c r="B92" s="132">
        <f t="shared" ca="1" si="5"/>
        <v>2009</v>
      </c>
      <c r="C92" s="132">
        <f t="shared" ca="1" si="6"/>
        <v>6</v>
      </c>
      <c r="D92" s="15">
        <f t="shared" ca="1" si="6"/>
        <v>0</v>
      </c>
      <c r="E92" s="15">
        <f t="shared" ref="C92:K120" ca="1" si="10">INDIRECT(ADDRESS(142+COLUMN(E92)-COLUMN($A$2),7+ROW(E92)-ROW($A$2),1,1,"Timeline"),1)</f>
        <v>1</v>
      </c>
      <c r="F92" s="15">
        <f t="shared" ca="1" si="10"/>
        <v>1</v>
      </c>
      <c r="G92" s="15">
        <f t="shared" ca="1" si="10"/>
        <v>1</v>
      </c>
      <c r="H92" s="15">
        <f t="shared" ca="1" si="10"/>
        <v>0</v>
      </c>
      <c r="I92" s="15">
        <f t="shared" ca="1" si="10"/>
        <v>0</v>
      </c>
      <c r="J92" s="15">
        <f t="shared" ca="1" si="10"/>
        <v>0</v>
      </c>
      <c r="K92" s="15">
        <f t="shared" ca="1" si="10"/>
        <v>0</v>
      </c>
      <c r="L92" s="15">
        <f t="shared" ca="1" si="8"/>
        <v>0</v>
      </c>
      <c r="M92" s="15">
        <f t="shared" ca="1" si="9"/>
        <v>31</v>
      </c>
      <c r="N92" s="15">
        <f t="shared" ca="1" si="9"/>
        <v>3</v>
      </c>
      <c r="O92" s="15">
        <f t="shared" ca="1" si="9"/>
        <v>3</v>
      </c>
    </row>
    <row r="93" spans="1:15" x14ac:dyDescent="0.2">
      <c r="A93" s="131">
        <f t="shared" ca="1" si="7"/>
        <v>40026</v>
      </c>
      <c r="B93" s="132">
        <f t="shared" ca="1" si="5"/>
        <v>2009</v>
      </c>
      <c r="C93" s="132">
        <f t="shared" ca="1" si="10"/>
        <v>8</v>
      </c>
      <c r="D93" s="15">
        <f t="shared" ca="1" si="10"/>
        <v>0</v>
      </c>
      <c r="E93" s="15">
        <f t="shared" ca="1" si="10"/>
        <v>0</v>
      </c>
      <c r="F93" s="15">
        <f t="shared" ca="1" si="10"/>
        <v>1</v>
      </c>
      <c r="G93" s="15">
        <f t="shared" ca="1" si="10"/>
        <v>1</v>
      </c>
      <c r="H93" s="15">
        <f t="shared" ca="1" si="10"/>
        <v>0</v>
      </c>
      <c r="I93" s="15">
        <f t="shared" ca="1" si="10"/>
        <v>0</v>
      </c>
      <c r="J93" s="15">
        <f t="shared" ca="1" si="10"/>
        <v>0</v>
      </c>
      <c r="K93" s="15">
        <f t="shared" ca="1" si="10"/>
        <v>0</v>
      </c>
      <c r="L93" s="15">
        <f t="shared" ca="1" si="8"/>
        <v>0</v>
      </c>
      <c r="M93" s="15">
        <f t="shared" ca="1" si="9"/>
        <v>19</v>
      </c>
      <c r="N93" s="15">
        <f t="shared" ca="1" si="9"/>
        <v>2</v>
      </c>
      <c r="O93" s="15">
        <f t="shared" ca="1" si="9"/>
        <v>2</v>
      </c>
    </row>
    <row r="94" spans="1:15" x14ac:dyDescent="0.2">
      <c r="A94" s="131">
        <f t="shared" ca="1" si="7"/>
        <v>40040</v>
      </c>
      <c r="B94" s="132">
        <f t="shared" ca="1" si="5"/>
        <v>2009</v>
      </c>
      <c r="C94" s="132">
        <f t="shared" ca="1" si="10"/>
        <v>8</v>
      </c>
      <c r="D94" s="15">
        <f t="shared" ca="1" si="10"/>
        <v>0</v>
      </c>
      <c r="E94" s="15">
        <f t="shared" ca="1" si="10"/>
        <v>0</v>
      </c>
      <c r="F94" s="15">
        <f t="shared" ca="1" si="10"/>
        <v>1</v>
      </c>
      <c r="G94" s="15">
        <f t="shared" ca="1" si="10"/>
        <v>0</v>
      </c>
      <c r="H94" s="15">
        <f t="shared" ca="1" si="10"/>
        <v>1</v>
      </c>
      <c r="I94" s="15">
        <f t="shared" ca="1" si="10"/>
        <v>0</v>
      </c>
      <c r="J94" s="15">
        <f t="shared" ca="1" si="10"/>
        <v>0</v>
      </c>
      <c r="K94" s="15">
        <f t="shared" ca="1" si="10"/>
        <v>0</v>
      </c>
      <c r="L94" s="15">
        <f t="shared" ca="1" si="8"/>
        <v>0</v>
      </c>
      <c r="M94" s="15">
        <f t="shared" ca="1" si="9"/>
        <v>25</v>
      </c>
      <c r="N94" s="15">
        <f t="shared" ca="1" si="9"/>
        <v>2</v>
      </c>
      <c r="O94" s="15">
        <f t="shared" ca="1" si="9"/>
        <v>2</v>
      </c>
    </row>
    <row r="95" spans="1:15" x14ac:dyDescent="0.2">
      <c r="A95" s="131">
        <f t="shared" ca="1" si="7"/>
        <v>40054</v>
      </c>
      <c r="B95" s="132">
        <f t="shared" ca="1" si="5"/>
        <v>2009</v>
      </c>
      <c r="C95" s="132">
        <f t="shared" ca="1" si="10"/>
        <v>8</v>
      </c>
      <c r="D95" s="15">
        <f t="shared" ca="1" si="10"/>
        <v>0</v>
      </c>
      <c r="E95" s="15">
        <f t="shared" ca="1" si="10"/>
        <v>0</v>
      </c>
      <c r="F95" s="15">
        <f t="shared" ca="1" si="10"/>
        <v>2</v>
      </c>
      <c r="G95" s="15">
        <f t="shared" ca="1" si="10"/>
        <v>0</v>
      </c>
      <c r="H95" s="15">
        <f t="shared" ca="1" si="10"/>
        <v>0</v>
      </c>
      <c r="I95" s="15">
        <f t="shared" ca="1" si="10"/>
        <v>0</v>
      </c>
      <c r="J95" s="15">
        <f t="shared" ca="1" si="10"/>
        <v>0</v>
      </c>
      <c r="K95" s="15">
        <f t="shared" ca="1" si="10"/>
        <v>0</v>
      </c>
      <c r="L95" s="15">
        <f t="shared" ca="1" si="8"/>
        <v>0</v>
      </c>
      <c r="M95" s="15">
        <f t="shared" ca="1" si="9"/>
        <v>41</v>
      </c>
      <c r="N95" s="15">
        <f t="shared" ca="1" si="9"/>
        <v>2</v>
      </c>
      <c r="O95" s="15">
        <f t="shared" ca="1" si="9"/>
        <v>2</v>
      </c>
    </row>
    <row r="96" spans="1:15" x14ac:dyDescent="0.2">
      <c r="A96" s="131">
        <f t="shared" ca="1" si="7"/>
        <v>40068</v>
      </c>
      <c r="B96" s="132">
        <f t="shared" ca="1" si="5"/>
        <v>2009</v>
      </c>
      <c r="C96" s="132">
        <f t="shared" ca="1" si="10"/>
        <v>9</v>
      </c>
      <c r="D96" s="15">
        <f t="shared" ca="1" si="10"/>
        <v>0</v>
      </c>
      <c r="E96" s="15">
        <f t="shared" ca="1" si="10"/>
        <v>3</v>
      </c>
      <c r="F96" s="15">
        <f t="shared" ca="1" si="10"/>
        <v>2</v>
      </c>
      <c r="G96" s="15">
        <f t="shared" ca="1" si="10"/>
        <v>0</v>
      </c>
      <c r="H96" s="15">
        <f t="shared" ca="1" si="10"/>
        <v>2</v>
      </c>
      <c r="I96" s="15">
        <f t="shared" ca="1" si="10"/>
        <v>0</v>
      </c>
      <c r="J96" s="15">
        <f t="shared" ca="1" si="10"/>
        <v>0</v>
      </c>
      <c r="K96" s="15">
        <f t="shared" ca="1" si="10"/>
        <v>0</v>
      </c>
      <c r="L96" s="15">
        <f t="shared" ca="1" si="8"/>
        <v>0</v>
      </c>
      <c r="M96" s="15">
        <f t="shared" ca="1" si="9"/>
        <v>87</v>
      </c>
      <c r="N96" s="15">
        <f t="shared" ca="1" si="9"/>
        <v>6</v>
      </c>
      <c r="O96" s="15">
        <f t="shared" ca="1" si="9"/>
        <v>8</v>
      </c>
    </row>
    <row r="97" spans="1:15" x14ac:dyDescent="0.2">
      <c r="A97" s="131">
        <f t="shared" ca="1" si="7"/>
        <v>40082</v>
      </c>
      <c r="B97" s="132">
        <f t="shared" ca="1" si="5"/>
        <v>2009</v>
      </c>
      <c r="C97" s="132">
        <f t="shared" ca="1" si="10"/>
        <v>9</v>
      </c>
      <c r="D97" s="15">
        <f t="shared" ca="1" si="10"/>
        <v>0</v>
      </c>
      <c r="E97" s="15">
        <f t="shared" ca="1" si="10"/>
        <v>3</v>
      </c>
      <c r="F97" s="15">
        <f t="shared" ca="1" si="10"/>
        <v>0</v>
      </c>
      <c r="G97" s="15">
        <f t="shared" ca="1" si="10"/>
        <v>0</v>
      </c>
      <c r="H97" s="15">
        <f t="shared" ca="1" si="10"/>
        <v>2</v>
      </c>
      <c r="I97" s="15">
        <f t="shared" ca="1" si="10"/>
        <v>0</v>
      </c>
      <c r="J97" s="15">
        <f t="shared" ca="1" si="10"/>
        <v>0</v>
      </c>
      <c r="K97" s="15">
        <f t="shared" ca="1" si="10"/>
        <v>0</v>
      </c>
      <c r="L97" s="15">
        <f t="shared" ca="1" si="8"/>
        <v>0</v>
      </c>
      <c r="M97" s="15">
        <f t="shared" ca="1" si="9"/>
        <v>91</v>
      </c>
      <c r="N97" s="15">
        <f t="shared" ca="1" si="9"/>
        <v>4</v>
      </c>
      <c r="O97" s="15">
        <f t="shared" ca="1" si="9"/>
        <v>5</v>
      </c>
    </row>
    <row r="98" spans="1:15" x14ac:dyDescent="0.2">
      <c r="A98" s="131">
        <f t="shared" ca="1" si="7"/>
        <v>40096</v>
      </c>
      <c r="B98" s="132">
        <f t="shared" ca="1" si="5"/>
        <v>2009</v>
      </c>
      <c r="C98" s="132">
        <f t="shared" ca="1" si="10"/>
        <v>10</v>
      </c>
      <c r="D98" s="15">
        <f t="shared" ca="1" si="10"/>
        <v>0</v>
      </c>
      <c r="E98" s="15">
        <f t="shared" ca="1" si="10"/>
        <v>2</v>
      </c>
      <c r="F98" s="15">
        <f t="shared" ca="1" si="10"/>
        <v>0</v>
      </c>
      <c r="G98" s="15">
        <f t="shared" ca="1" si="10"/>
        <v>1</v>
      </c>
      <c r="H98" s="15">
        <f t="shared" ca="1" si="10"/>
        <v>1</v>
      </c>
      <c r="I98" s="15">
        <f t="shared" ca="1" si="10"/>
        <v>0</v>
      </c>
      <c r="J98" s="15">
        <f t="shared" ca="1" si="10"/>
        <v>0</v>
      </c>
      <c r="K98" s="15">
        <f t="shared" ca="1" si="10"/>
        <v>0</v>
      </c>
      <c r="L98" s="15">
        <f t="shared" ca="1" si="8"/>
        <v>0</v>
      </c>
      <c r="M98" s="15">
        <f t="shared" ca="1" si="9"/>
        <v>111</v>
      </c>
      <c r="N98" s="15">
        <f t="shared" ca="1" si="9"/>
        <v>4</v>
      </c>
      <c r="O98" s="15">
        <f t="shared" ca="1" si="9"/>
        <v>4</v>
      </c>
    </row>
    <row r="99" spans="1:15" x14ac:dyDescent="0.2">
      <c r="A99" s="131">
        <f t="shared" ca="1" si="7"/>
        <v>40110</v>
      </c>
      <c r="B99" s="132">
        <f t="shared" ca="1" si="5"/>
        <v>2009</v>
      </c>
      <c r="C99" s="132">
        <f t="shared" ca="1" si="10"/>
        <v>10</v>
      </c>
      <c r="D99" s="15">
        <f t="shared" ca="1" si="10"/>
        <v>1</v>
      </c>
      <c r="E99" s="15">
        <f t="shared" ca="1" si="10"/>
        <v>1</v>
      </c>
      <c r="F99" s="15">
        <f t="shared" ca="1" si="10"/>
        <v>0</v>
      </c>
      <c r="G99" s="15">
        <f t="shared" ca="1" si="10"/>
        <v>1</v>
      </c>
      <c r="H99" s="15">
        <f t="shared" ca="1" si="10"/>
        <v>4</v>
      </c>
      <c r="I99" s="15">
        <f t="shared" ca="1" si="10"/>
        <v>0</v>
      </c>
      <c r="J99" s="15">
        <f t="shared" ca="1" si="10"/>
        <v>0</v>
      </c>
      <c r="K99" s="15">
        <f t="shared" ca="1" si="10"/>
        <v>0</v>
      </c>
      <c r="L99" s="15">
        <f t="shared" ca="1" si="8"/>
        <v>0</v>
      </c>
      <c r="M99" s="15">
        <f t="shared" ca="1" si="9"/>
        <v>196</v>
      </c>
      <c r="N99" s="15">
        <f t="shared" ca="1" si="9"/>
        <v>7</v>
      </c>
      <c r="O99" s="15">
        <f t="shared" ca="1" si="9"/>
        <v>7</v>
      </c>
    </row>
    <row r="100" spans="1:15" x14ac:dyDescent="0.2">
      <c r="A100" s="131">
        <f t="shared" ca="1" si="7"/>
        <v>40124</v>
      </c>
      <c r="B100" s="132">
        <f t="shared" ca="1" si="7"/>
        <v>2009</v>
      </c>
      <c r="C100" s="132">
        <f t="shared" ca="1" si="10"/>
        <v>11</v>
      </c>
      <c r="D100" s="15">
        <f t="shared" ca="1" si="10"/>
        <v>0</v>
      </c>
      <c r="E100" s="15">
        <f t="shared" ca="1" si="10"/>
        <v>1</v>
      </c>
      <c r="F100" s="15">
        <f t="shared" ca="1" si="10"/>
        <v>1</v>
      </c>
      <c r="G100" s="15">
        <f t="shared" ca="1" si="10"/>
        <v>0</v>
      </c>
      <c r="H100" s="15">
        <f t="shared" ca="1" si="10"/>
        <v>2</v>
      </c>
      <c r="I100" s="15">
        <f t="shared" ca="1" si="10"/>
        <v>0</v>
      </c>
      <c r="J100" s="15">
        <f t="shared" ca="1" si="10"/>
        <v>0</v>
      </c>
      <c r="K100" s="15">
        <f t="shared" ca="1" si="10"/>
        <v>0</v>
      </c>
      <c r="L100" s="15">
        <f t="shared" ca="1" si="8"/>
        <v>0</v>
      </c>
      <c r="M100" s="15">
        <f t="shared" ca="1" si="9"/>
        <v>99</v>
      </c>
      <c r="N100" s="15">
        <f t="shared" ca="1" si="9"/>
        <v>4</v>
      </c>
      <c r="O100" s="15">
        <f t="shared" ca="1" si="9"/>
        <v>4</v>
      </c>
    </row>
    <row r="101" spans="1:15" x14ac:dyDescent="0.2">
      <c r="A101" s="131">
        <f t="shared" ca="1" si="7"/>
        <v>40138</v>
      </c>
      <c r="B101" s="132">
        <f t="shared" ca="1" si="7"/>
        <v>2009</v>
      </c>
      <c r="C101" s="132">
        <f t="shared" ca="1" si="10"/>
        <v>11</v>
      </c>
      <c r="D101" s="15">
        <f t="shared" ca="1" si="10"/>
        <v>0</v>
      </c>
      <c r="E101" s="15">
        <f t="shared" ca="1" si="10"/>
        <v>0</v>
      </c>
      <c r="F101" s="15">
        <f t="shared" ca="1" si="10"/>
        <v>0</v>
      </c>
      <c r="G101" s="15">
        <f t="shared" ca="1" si="10"/>
        <v>0</v>
      </c>
      <c r="H101" s="15">
        <f t="shared" ca="1" si="10"/>
        <v>2</v>
      </c>
      <c r="I101" s="15">
        <f t="shared" ca="1" si="10"/>
        <v>0</v>
      </c>
      <c r="J101" s="15">
        <f t="shared" ca="1" si="10"/>
        <v>0</v>
      </c>
      <c r="K101" s="15">
        <f t="shared" ca="1" si="10"/>
        <v>0</v>
      </c>
      <c r="L101" s="15">
        <f t="shared" ca="1" si="8"/>
        <v>0</v>
      </c>
      <c r="M101" s="15">
        <f t="shared" ca="1" si="9"/>
        <v>28</v>
      </c>
      <c r="N101" s="15">
        <f t="shared" ca="1" si="9"/>
        <v>2</v>
      </c>
      <c r="O101" s="15">
        <f t="shared" ca="1" si="9"/>
        <v>2</v>
      </c>
    </row>
    <row r="102" spans="1:15" x14ac:dyDescent="0.2">
      <c r="A102" s="131">
        <f t="shared" ca="1" si="7"/>
        <v>40152</v>
      </c>
      <c r="B102" s="132">
        <f t="shared" ca="1" si="7"/>
        <v>2009</v>
      </c>
      <c r="C102" s="132">
        <f t="shared" ca="1" si="10"/>
        <v>12</v>
      </c>
      <c r="D102" s="15">
        <f t="shared" ca="1" si="10"/>
        <v>0</v>
      </c>
      <c r="E102" s="15">
        <f t="shared" ca="1" si="10"/>
        <v>3</v>
      </c>
      <c r="F102" s="15">
        <f t="shared" ca="1" si="10"/>
        <v>0</v>
      </c>
      <c r="G102" s="15">
        <f t="shared" ca="1" si="10"/>
        <v>0</v>
      </c>
      <c r="H102" s="15">
        <f t="shared" ca="1" si="10"/>
        <v>1</v>
      </c>
      <c r="I102" s="15">
        <f t="shared" ca="1" si="10"/>
        <v>0</v>
      </c>
      <c r="J102" s="15">
        <f t="shared" ca="1" si="10"/>
        <v>0</v>
      </c>
      <c r="K102" s="15">
        <f t="shared" ca="1" si="10"/>
        <v>0</v>
      </c>
      <c r="L102" s="15">
        <f t="shared" ca="1" si="8"/>
        <v>0</v>
      </c>
      <c r="M102" s="15">
        <f t="shared" ca="1" si="9"/>
        <v>79</v>
      </c>
      <c r="N102" s="15">
        <f t="shared" ca="1" si="9"/>
        <v>3</v>
      </c>
      <c r="O102" s="15">
        <f t="shared" ca="1" si="9"/>
        <v>4</v>
      </c>
    </row>
    <row r="103" spans="1:15" x14ac:dyDescent="0.2">
      <c r="A103" s="131">
        <f t="shared" ca="1" si="7"/>
        <v>40166</v>
      </c>
      <c r="B103" s="132">
        <f t="shared" ca="1" si="7"/>
        <v>2009</v>
      </c>
      <c r="C103" s="132">
        <f t="shared" ca="1" si="10"/>
        <v>12</v>
      </c>
      <c r="D103" s="15">
        <f t="shared" ca="1" si="10"/>
        <v>0</v>
      </c>
      <c r="E103" s="15">
        <f t="shared" ca="1" si="10"/>
        <v>1</v>
      </c>
      <c r="F103" s="15">
        <f t="shared" ca="1" si="10"/>
        <v>1</v>
      </c>
      <c r="G103" s="15">
        <f t="shared" ca="1" si="10"/>
        <v>0</v>
      </c>
      <c r="H103" s="15">
        <f t="shared" ca="1" si="10"/>
        <v>3</v>
      </c>
      <c r="I103" s="15">
        <f t="shared" ca="1" si="10"/>
        <v>0</v>
      </c>
      <c r="J103" s="15">
        <f t="shared" ca="1" si="10"/>
        <v>0</v>
      </c>
      <c r="K103" s="15">
        <f t="shared" ca="1" si="10"/>
        <v>0</v>
      </c>
      <c r="L103" s="15">
        <f t="shared" ca="1" si="8"/>
        <v>0</v>
      </c>
      <c r="M103" s="15">
        <f t="shared" ca="1" si="9"/>
        <v>25</v>
      </c>
      <c r="N103" s="15">
        <f t="shared" ca="1" si="9"/>
        <v>5</v>
      </c>
      <c r="O103" s="15">
        <f t="shared" ca="1" si="9"/>
        <v>5</v>
      </c>
    </row>
    <row r="104" spans="1:15" x14ac:dyDescent="0.2">
      <c r="A104" s="131">
        <f t="shared" ca="1" si="7"/>
        <v>40180</v>
      </c>
      <c r="B104" s="132">
        <f t="shared" ca="1" si="7"/>
        <v>2010</v>
      </c>
      <c r="C104" s="132">
        <f t="shared" ca="1" si="10"/>
        <v>1</v>
      </c>
      <c r="D104" s="15">
        <f t="shared" ca="1" si="10"/>
        <v>0</v>
      </c>
      <c r="E104" s="15">
        <f t="shared" ca="1" si="10"/>
        <v>1</v>
      </c>
      <c r="F104" s="15">
        <f t="shared" ca="1" si="10"/>
        <v>0</v>
      </c>
      <c r="G104" s="15">
        <f t="shared" ca="1" si="10"/>
        <v>0</v>
      </c>
      <c r="H104" s="15">
        <f t="shared" ca="1" si="10"/>
        <v>2</v>
      </c>
      <c r="I104" s="15">
        <f t="shared" ca="1" si="10"/>
        <v>0</v>
      </c>
      <c r="J104" s="15">
        <f t="shared" ca="1" si="10"/>
        <v>0</v>
      </c>
      <c r="K104" s="15">
        <f t="shared" ca="1" si="10"/>
        <v>0</v>
      </c>
      <c r="L104" s="15">
        <f t="shared" ca="1" si="8"/>
        <v>0</v>
      </c>
      <c r="M104" s="15">
        <f t="shared" ca="1" si="9"/>
        <v>48</v>
      </c>
      <c r="N104" s="15">
        <f t="shared" ca="1" si="9"/>
        <v>4</v>
      </c>
      <c r="O104" s="15">
        <f t="shared" ca="1" si="9"/>
        <v>4</v>
      </c>
    </row>
    <row r="105" spans="1:15" x14ac:dyDescent="0.2">
      <c r="A105" s="131">
        <f t="shared" ca="1" si="7"/>
        <v>40194</v>
      </c>
      <c r="B105" s="132">
        <f t="shared" ca="1" si="7"/>
        <v>2010</v>
      </c>
      <c r="C105" s="132">
        <f t="shared" ca="1" si="10"/>
        <v>1</v>
      </c>
      <c r="D105" s="15">
        <f t="shared" ca="1" si="10"/>
        <v>0</v>
      </c>
      <c r="E105" s="15">
        <f t="shared" ca="1" si="10"/>
        <v>2</v>
      </c>
      <c r="F105" s="15">
        <f t="shared" ca="1" si="10"/>
        <v>0</v>
      </c>
      <c r="G105" s="15">
        <f t="shared" ca="1" si="10"/>
        <v>0</v>
      </c>
      <c r="H105" s="15">
        <f t="shared" ca="1" si="10"/>
        <v>2</v>
      </c>
      <c r="I105" s="15">
        <f t="shared" ca="1" si="10"/>
        <v>0</v>
      </c>
      <c r="J105" s="15">
        <f t="shared" ca="1" si="10"/>
        <v>0</v>
      </c>
      <c r="K105" s="15">
        <f t="shared" ca="1" si="10"/>
        <v>0</v>
      </c>
      <c r="L105" s="15">
        <f t="shared" ca="1" si="8"/>
        <v>0</v>
      </c>
      <c r="M105" s="15">
        <f t="shared" ca="1" si="9"/>
        <v>36</v>
      </c>
      <c r="N105" s="15">
        <f t="shared" ca="1" si="9"/>
        <v>6</v>
      </c>
      <c r="O105" s="15">
        <f t="shared" ca="1" si="9"/>
        <v>6</v>
      </c>
    </row>
    <row r="106" spans="1:15" x14ac:dyDescent="0.2">
      <c r="A106" s="131">
        <f t="shared" ca="1" si="7"/>
        <v>40208</v>
      </c>
      <c r="B106" s="132">
        <f t="shared" ca="1" si="7"/>
        <v>2010</v>
      </c>
      <c r="C106" s="132">
        <f t="shared" ca="1" si="10"/>
        <v>1</v>
      </c>
      <c r="D106" s="15">
        <f t="shared" ca="1" si="10"/>
        <v>1</v>
      </c>
      <c r="E106" s="15">
        <f t="shared" ca="1" si="10"/>
        <v>1</v>
      </c>
      <c r="F106" s="15">
        <f t="shared" ca="1" si="10"/>
        <v>0</v>
      </c>
      <c r="G106" s="15">
        <f t="shared" ca="1" si="10"/>
        <v>1</v>
      </c>
      <c r="H106" s="15">
        <f t="shared" ca="1" si="10"/>
        <v>2</v>
      </c>
      <c r="I106" s="15">
        <f t="shared" ca="1" si="10"/>
        <v>0</v>
      </c>
      <c r="J106" s="15">
        <f t="shared" ca="1" si="10"/>
        <v>0</v>
      </c>
      <c r="K106" s="15">
        <f t="shared" ca="1" si="10"/>
        <v>0</v>
      </c>
      <c r="L106" s="15">
        <f t="shared" ca="1" si="8"/>
        <v>0</v>
      </c>
      <c r="M106" s="15">
        <f t="shared" ca="1" si="9"/>
        <v>58</v>
      </c>
      <c r="N106" s="15">
        <f t="shared" ca="1" si="9"/>
        <v>6</v>
      </c>
      <c r="O106" s="15">
        <f t="shared" ca="1" si="9"/>
        <v>6</v>
      </c>
    </row>
    <row r="107" spans="1:15" x14ac:dyDescent="0.2">
      <c r="A107" s="131">
        <f t="shared" ca="1" si="7"/>
        <v>40222</v>
      </c>
      <c r="B107" s="132">
        <f t="shared" ca="1" si="7"/>
        <v>2010</v>
      </c>
      <c r="C107" s="132">
        <f t="shared" ca="1" si="10"/>
        <v>2</v>
      </c>
      <c r="D107" s="15">
        <f t="shared" ca="1" si="10"/>
        <v>0</v>
      </c>
      <c r="E107" s="15">
        <f t="shared" ca="1" si="10"/>
        <v>0</v>
      </c>
      <c r="F107" s="15">
        <f t="shared" ca="1" si="10"/>
        <v>0</v>
      </c>
      <c r="G107" s="15">
        <f t="shared" ca="1" si="10"/>
        <v>0</v>
      </c>
      <c r="H107" s="15">
        <f t="shared" ca="1" si="10"/>
        <v>0</v>
      </c>
      <c r="I107" s="15">
        <f t="shared" ca="1" si="10"/>
        <v>0</v>
      </c>
      <c r="J107" s="15">
        <f t="shared" ca="1" si="10"/>
        <v>0</v>
      </c>
      <c r="K107" s="15">
        <f t="shared" ca="1" si="10"/>
        <v>0</v>
      </c>
      <c r="L107" s="15">
        <f t="shared" ca="1" si="8"/>
        <v>0</v>
      </c>
      <c r="M107" s="15">
        <f t="shared" ca="1" si="9"/>
        <v>35</v>
      </c>
      <c r="N107" s="15">
        <f t="shared" ca="1" si="9"/>
        <v>0</v>
      </c>
      <c r="O107" s="15">
        <f t="shared" ca="1" si="9"/>
        <v>0</v>
      </c>
    </row>
    <row r="108" spans="1:15" x14ac:dyDescent="0.2">
      <c r="A108" s="131">
        <f t="shared" ca="1" si="7"/>
        <v>40236</v>
      </c>
      <c r="B108" s="132">
        <f t="shared" ca="1" si="7"/>
        <v>2010</v>
      </c>
      <c r="C108" s="132">
        <f t="shared" ca="1" si="10"/>
        <v>2</v>
      </c>
      <c r="D108" s="15">
        <f t="shared" ca="1" si="10"/>
        <v>0</v>
      </c>
      <c r="E108" s="15">
        <f t="shared" ca="1" si="10"/>
        <v>1</v>
      </c>
      <c r="F108" s="15">
        <f t="shared" ca="1" si="10"/>
        <v>0</v>
      </c>
      <c r="G108" s="15">
        <f t="shared" ca="1" si="10"/>
        <v>0</v>
      </c>
      <c r="H108" s="15">
        <f t="shared" ca="1" si="10"/>
        <v>3</v>
      </c>
      <c r="I108" s="15">
        <f t="shared" ca="1" si="10"/>
        <v>0</v>
      </c>
      <c r="J108" s="15">
        <f t="shared" ca="1" si="10"/>
        <v>0</v>
      </c>
      <c r="K108" s="15">
        <f t="shared" ca="1" si="10"/>
        <v>0</v>
      </c>
      <c r="L108" s="15">
        <f t="shared" ca="1" si="8"/>
        <v>0</v>
      </c>
      <c r="M108" s="15">
        <f t="shared" ca="1" si="9"/>
        <v>71</v>
      </c>
      <c r="N108" s="15">
        <f t="shared" ca="1" si="9"/>
        <v>4</v>
      </c>
      <c r="O108" s="15">
        <f t="shared" ca="1" si="9"/>
        <v>4</v>
      </c>
    </row>
    <row r="109" spans="1:15" x14ac:dyDescent="0.2">
      <c r="A109" s="131">
        <f t="shared" ca="1" si="7"/>
        <v>40250</v>
      </c>
      <c r="B109" s="132">
        <f t="shared" ca="1" si="7"/>
        <v>2010</v>
      </c>
      <c r="C109" s="132">
        <f t="shared" ca="1" si="10"/>
        <v>3</v>
      </c>
      <c r="D109" s="15">
        <f t="shared" ca="1" si="10"/>
        <v>0</v>
      </c>
      <c r="E109" s="15">
        <f t="shared" ca="1" si="10"/>
        <v>0</v>
      </c>
      <c r="F109" s="15">
        <f t="shared" ca="1" si="10"/>
        <v>0</v>
      </c>
      <c r="G109" s="15">
        <f t="shared" ca="1" si="10"/>
        <v>0</v>
      </c>
      <c r="H109" s="15">
        <f t="shared" ca="1" si="10"/>
        <v>0</v>
      </c>
      <c r="I109" s="15">
        <f t="shared" ca="1" si="10"/>
        <v>0</v>
      </c>
      <c r="J109" s="15">
        <f t="shared" ca="1" si="10"/>
        <v>0</v>
      </c>
      <c r="K109" s="15">
        <f t="shared" ca="1" si="10"/>
        <v>0</v>
      </c>
      <c r="L109" s="15">
        <f t="shared" ca="1" si="8"/>
        <v>0</v>
      </c>
      <c r="M109" s="15">
        <f t="shared" ca="1" si="9"/>
        <v>19</v>
      </c>
      <c r="N109" s="15">
        <f t="shared" ca="1" si="9"/>
        <v>0</v>
      </c>
      <c r="O109" s="15">
        <f t="shared" ca="1" si="9"/>
        <v>0</v>
      </c>
    </row>
    <row r="110" spans="1:15" x14ac:dyDescent="0.2">
      <c r="A110" s="131">
        <f t="shared" ca="1" si="7"/>
        <v>40264</v>
      </c>
      <c r="B110" s="132">
        <f t="shared" ca="1" si="7"/>
        <v>2010</v>
      </c>
      <c r="C110" s="132">
        <f t="shared" ca="1" si="10"/>
        <v>3</v>
      </c>
      <c r="D110" s="15">
        <f t="shared" ca="1" si="10"/>
        <v>1</v>
      </c>
      <c r="E110" s="15">
        <f t="shared" ca="1" si="10"/>
        <v>1</v>
      </c>
      <c r="F110" s="15">
        <f t="shared" ca="1" si="10"/>
        <v>0</v>
      </c>
      <c r="G110" s="15">
        <f t="shared" ca="1" si="10"/>
        <v>0</v>
      </c>
      <c r="H110" s="15">
        <f t="shared" ca="1" si="10"/>
        <v>0</v>
      </c>
      <c r="I110" s="15">
        <f t="shared" ca="1" si="10"/>
        <v>0</v>
      </c>
      <c r="J110" s="15">
        <f t="shared" ca="1" si="10"/>
        <v>0</v>
      </c>
      <c r="K110" s="15">
        <f t="shared" ca="1" si="10"/>
        <v>0</v>
      </c>
      <c r="L110" s="15">
        <f t="shared" ca="1" si="8"/>
        <v>0</v>
      </c>
      <c r="M110" s="15">
        <f t="shared" ca="1" si="9"/>
        <v>38</v>
      </c>
      <c r="N110" s="15">
        <f t="shared" ca="1" si="9"/>
        <v>2</v>
      </c>
      <c r="O110" s="15">
        <f t="shared" ca="1" si="9"/>
        <v>2</v>
      </c>
    </row>
    <row r="111" spans="1:15" x14ac:dyDescent="0.2">
      <c r="A111" s="131">
        <f t="shared" ca="1" si="7"/>
        <v>40278</v>
      </c>
      <c r="B111" s="132">
        <f t="shared" ca="1" si="7"/>
        <v>2010</v>
      </c>
      <c r="C111" s="132">
        <f t="shared" ca="1" si="10"/>
        <v>4</v>
      </c>
      <c r="D111" s="15">
        <f t="shared" ca="1" si="10"/>
        <v>0</v>
      </c>
      <c r="E111" s="15">
        <f t="shared" ca="1" si="10"/>
        <v>2</v>
      </c>
      <c r="F111" s="15">
        <f t="shared" ca="1" si="10"/>
        <v>0</v>
      </c>
      <c r="G111" s="15">
        <f t="shared" ca="1" si="10"/>
        <v>0</v>
      </c>
      <c r="H111" s="15">
        <f t="shared" ca="1" si="10"/>
        <v>0</v>
      </c>
      <c r="I111" s="15">
        <f t="shared" ca="1" si="10"/>
        <v>2</v>
      </c>
      <c r="J111" s="15">
        <f t="shared" ca="1" si="10"/>
        <v>0</v>
      </c>
      <c r="K111" s="15">
        <f t="shared" ca="1" si="10"/>
        <v>0</v>
      </c>
      <c r="L111" s="15">
        <f t="shared" ca="1" si="8"/>
        <v>0</v>
      </c>
      <c r="M111" s="15">
        <f t="shared" ca="1" si="9"/>
        <v>48</v>
      </c>
      <c r="N111" s="15">
        <f t="shared" ca="1" si="9"/>
        <v>4</v>
      </c>
      <c r="O111" s="15">
        <f t="shared" ca="1" si="9"/>
        <v>4</v>
      </c>
    </row>
    <row r="112" spans="1:15" x14ac:dyDescent="0.2">
      <c r="A112" s="131">
        <f t="shared" ca="1" si="7"/>
        <v>40292</v>
      </c>
      <c r="B112" s="132">
        <f t="shared" ca="1" si="7"/>
        <v>2010</v>
      </c>
      <c r="C112" s="132">
        <f t="shared" ca="1" si="10"/>
        <v>4</v>
      </c>
      <c r="D112" s="15">
        <f t="shared" ca="1" si="10"/>
        <v>0</v>
      </c>
      <c r="E112" s="15">
        <f t="shared" ca="1" si="10"/>
        <v>0</v>
      </c>
      <c r="F112" s="15">
        <f t="shared" ca="1" si="10"/>
        <v>0</v>
      </c>
      <c r="G112" s="15">
        <f t="shared" ca="1" si="10"/>
        <v>0</v>
      </c>
      <c r="H112" s="15">
        <f t="shared" ca="1" si="10"/>
        <v>0</v>
      </c>
      <c r="I112" s="15">
        <f t="shared" ca="1" si="10"/>
        <v>3</v>
      </c>
      <c r="J112" s="15">
        <f t="shared" ca="1" si="10"/>
        <v>0</v>
      </c>
      <c r="K112" s="15">
        <f t="shared" ca="1" si="10"/>
        <v>0</v>
      </c>
      <c r="L112" s="15">
        <f t="shared" ca="1" si="8"/>
        <v>0</v>
      </c>
      <c r="M112" s="15">
        <f t="shared" ca="1" si="9"/>
        <v>31</v>
      </c>
      <c r="N112" s="15">
        <f t="shared" ca="1" si="9"/>
        <v>3</v>
      </c>
      <c r="O112" s="15">
        <f t="shared" ca="1" si="9"/>
        <v>3</v>
      </c>
    </row>
    <row r="113" spans="1:15" x14ac:dyDescent="0.2">
      <c r="A113" s="131">
        <f t="shared" ca="1" si="7"/>
        <v>40306</v>
      </c>
      <c r="B113" s="132">
        <f t="shared" ca="1" si="7"/>
        <v>2010</v>
      </c>
      <c r="C113" s="132">
        <f t="shared" ca="1" si="10"/>
        <v>5</v>
      </c>
      <c r="D113" s="15">
        <f t="shared" ca="1" si="10"/>
        <v>0</v>
      </c>
      <c r="E113" s="15">
        <f t="shared" ca="1" si="10"/>
        <v>7</v>
      </c>
      <c r="F113" s="15">
        <f t="shared" ca="1" si="10"/>
        <v>2</v>
      </c>
      <c r="G113" s="15">
        <f t="shared" ca="1" si="10"/>
        <v>1</v>
      </c>
      <c r="H113" s="15">
        <f t="shared" ca="1" si="10"/>
        <v>2</v>
      </c>
      <c r="I113" s="15">
        <f t="shared" ca="1" si="10"/>
        <v>5</v>
      </c>
      <c r="J113" s="15">
        <f t="shared" ca="1" si="10"/>
        <v>0</v>
      </c>
      <c r="K113" s="15">
        <f t="shared" ca="1" si="10"/>
        <v>0</v>
      </c>
      <c r="L113" s="15">
        <f t="shared" ca="1" si="8"/>
        <v>0</v>
      </c>
      <c r="M113" s="15">
        <f t="shared" ca="1" si="9"/>
        <v>197</v>
      </c>
      <c r="N113" s="15">
        <f t="shared" ca="1" si="9"/>
        <v>12</v>
      </c>
      <c r="O113" s="15">
        <f t="shared" ca="1" si="9"/>
        <v>17</v>
      </c>
    </row>
    <row r="114" spans="1:15" x14ac:dyDescent="0.2">
      <c r="A114" s="131">
        <f t="shared" ca="1" si="7"/>
        <v>40320</v>
      </c>
      <c r="B114" s="132">
        <f t="shared" ca="1" si="7"/>
        <v>2010</v>
      </c>
      <c r="C114" s="132">
        <f t="shared" ca="1" si="10"/>
        <v>5</v>
      </c>
      <c r="D114" s="15">
        <f t="shared" ca="1" si="10"/>
        <v>0</v>
      </c>
      <c r="E114" s="15">
        <f t="shared" ca="1" si="10"/>
        <v>1</v>
      </c>
      <c r="F114" s="15">
        <f t="shared" ca="1" si="10"/>
        <v>2</v>
      </c>
      <c r="G114" s="15">
        <f t="shared" ca="1" si="10"/>
        <v>0</v>
      </c>
      <c r="H114" s="15">
        <f t="shared" ca="1" si="10"/>
        <v>1</v>
      </c>
      <c r="I114" s="15">
        <f t="shared" ca="1" si="10"/>
        <v>5</v>
      </c>
      <c r="J114" s="15">
        <f t="shared" ca="1" si="10"/>
        <v>0</v>
      </c>
      <c r="K114" s="15">
        <f t="shared" ca="1" si="10"/>
        <v>0</v>
      </c>
      <c r="L114" s="15">
        <f t="shared" ca="1" si="8"/>
        <v>0</v>
      </c>
      <c r="M114" s="15">
        <f t="shared" ca="1" si="9"/>
        <v>84</v>
      </c>
      <c r="N114" s="15">
        <f t="shared" ca="1" si="9"/>
        <v>11</v>
      </c>
      <c r="O114" s="15">
        <f t="shared" ca="1" si="9"/>
        <v>11</v>
      </c>
    </row>
    <row r="115" spans="1:15" x14ac:dyDescent="0.2">
      <c r="A115" s="131">
        <f t="shared" ca="1" si="7"/>
        <v>40334</v>
      </c>
      <c r="B115" s="132">
        <f t="shared" ca="1" si="7"/>
        <v>2010</v>
      </c>
      <c r="C115" s="132">
        <f t="shared" ca="1" si="10"/>
        <v>6</v>
      </c>
      <c r="D115" s="15">
        <f t="shared" ca="1" si="10"/>
        <v>0</v>
      </c>
      <c r="E115" s="15">
        <f t="shared" ca="1" si="10"/>
        <v>0</v>
      </c>
      <c r="F115" s="15">
        <f t="shared" ca="1" si="10"/>
        <v>0</v>
      </c>
      <c r="G115" s="15">
        <f t="shared" ca="1" si="10"/>
        <v>1</v>
      </c>
      <c r="H115" s="15">
        <f t="shared" ca="1" si="10"/>
        <v>2</v>
      </c>
      <c r="I115" s="15">
        <f t="shared" ca="1" si="10"/>
        <v>3</v>
      </c>
      <c r="J115" s="15">
        <f t="shared" ca="1" si="10"/>
        <v>0</v>
      </c>
      <c r="K115" s="15">
        <f t="shared" ca="1" si="10"/>
        <v>0</v>
      </c>
      <c r="L115" s="15">
        <f t="shared" ca="1" si="8"/>
        <v>0</v>
      </c>
      <c r="M115" s="15">
        <f t="shared" ca="1" si="9"/>
        <v>73</v>
      </c>
      <c r="N115" s="15">
        <f t="shared" ca="1" si="9"/>
        <v>6</v>
      </c>
      <c r="O115" s="15">
        <f t="shared" ca="1" si="9"/>
        <v>6</v>
      </c>
    </row>
    <row r="116" spans="1:15" x14ac:dyDescent="0.2">
      <c r="A116" s="131">
        <f t="shared" ca="1" si="7"/>
        <v>40348</v>
      </c>
      <c r="B116" s="132">
        <f t="shared" ca="1" si="7"/>
        <v>2010</v>
      </c>
      <c r="C116" s="132">
        <f t="shared" ca="1" si="10"/>
        <v>6</v>
      </c>
      <c r="D116" s="15">
        <f t="shared" ca="1" si="10"/>
        <v>1</v>
      </c>
      <c r="E116" s="15">
        <f t="shared" ca="1" si="10"/>
        <v>0</v>
      </c>
      <c r="F116" s="15">
        <f t="shared" ca="1" si="10"/>
        <v>0</v>
      </c>
      <c r="G116" s="15">
        <f t="shared" ca="1" si="10"/>
        <v>0</v>
      </c>
      <c r="H116" s="15">
        <f t="shared" ca="1" si="10"/>
        <v>0</v>
      </c>
      <c r="I116" s="15">
        <f t="shared" ca="1" si="10"/>
        <v>6</v>
      </c>
      <c r="J116" s="15">
        <f t="shared" ca="1" si="10"/>
        <v>0</v>
      </c>
      <c r="K116" s="15">
        <f t="shared" ca="1" si="10"/>
        <v>0</v>
      </c>
      <c r="L116" s="15">
        <f t="shared" ca="1" si="8"/>
        <v>0</v>
      </c>
      <c r="M116" s="15">
        <f t="shared" ca="1" si="9"/>
        <v>41</v>
      </c>
      <c r="N116" s="15">
        <f t="shared" ca="1" si="9"/>
        <v>7</v>
      </c>
      <c r="O116" s="15">
        <f t="shared" ca="1" si="9"/>
        <v>7</v>
      </c>
    </row>
    <row r="117" spans="1:15" x14ac:dyDescent="0.2">
      <c r="A117" s="131">
        <f t="shared" ca="1" si="7"/>
        <v>40332</v>
      </c>
      <c r="B117" s="132">
        <f t="shared" ca="1" si="7"/>
        <v>2010</v>
      </c>
      <c r="C117" s="132">
        <f t="shared" ca="1" si="10"/>
        <v>6</v>
      </c>
      <c r="D117" s="15">
        <f t="shared" ca="1" si="10"/>
        <v>0</v>
      </c>
      <c r="E117" s="15">
        <f t="shared" ca="1" si="10"/>
        <v>0</v>
      </c>
      <c r="F117" s="15">
        <f t="shared" ca="1" si="10"/>
        <v>0</v>
      </c>
      <c r="G117" s="15">
        <f t="shared" ca="1" si="10"/>
        <v>0</v>
      </c>
      <c r="H117" s="15">
        <f t="shared" ca="1" si="10"/>
        <v>0</v>
      </c>
      <c r="I117" s="15">
        <f t="shared" ca="1" si="10"/>
        <v>2</v>
      </c>
      <c r="J117" s="15">
        <f t="shared" ca="1" si="10"/>
        <v>0</v>
      </c>
      <c r="K117" s="15">
        <f t="shared" ca="1" si="10"/>
        <v>0</v>
      </c>
      <c r="L117" s="15">
        <f t="shared" ca="1" si="8"/>
        <v>0</v>
      </c>
      <c r="M117" s="15">
        <f t="shared" ca="1" si="9"/>
        <v>30</v>
      </c>
      <c r="N117" s="15">
        <f t="shared" ca="1" si="9"/>
        <v>3</v>
      </c>
      <c r="O117" s="15">
        <f t="shared" ca="1" si="9"/>
        <v>3</v>
      </c>
    </row>
    <row r="118" spans="1:15" x14ac:dyDescent="0.2">
      <c r="A118" s="131">
        <f t="shared" ca="1" si="7"/>
        <v>40346</v>
      </c>
      <c r="B118" s="132">
        <f t="shared" ca="1" si="7"/>
        <v>2010</v>
      </c>
      <c r="C118" s="132">
        <f t="shared" ca="1" si="10"/>
        <v>6</v>
      </c>
      <c r="D118" s="15">
        <f t="shared" ca="1" si="10"/>
        <v>0</v>
      </c>
      <c r="E118" s="15">
        <f t="shared" ca="1" si="10"/>
        <v>2</v>
      </c>
      <c r="F118" s="15">
        <f t="shared" ca="1" si="10"/>
        <v>1</v>
      </c>
      <c r="G118" s="15">
        <f t="shared" ca="1" si="10"/>
        <v>1</v>
      </c>
      <c r="H118" s="15">
        <f t="shared" ca="1" si="10"/>
        <v>2</v>
      </c>
      <c r="I118" s="15">
        <f t="shared" ca="1" si="10"/>
        <v>3</v>
      </c>
      <c r="J118" s="15">
        <f t="shared" ca="1" si="10"/>
        <v>0</v>
      </c>
      <c r="K118" s="15">
        <f t="shared" ca="1" si="10"/>
        <v>0</v>
      </c>
      <c r="L118" s="15">
        <f t="shared" ca="1" si="8"/>
        <v>0</v>
      </c>
      <c r="M118" s="15">
        <f t="shared" ca="1" si="9"/>
        <v>52</v>
      </c>
      <c r="N118" s="15">
        <f t="shared" ca="1" si="9"/>
        <v>10</v>
      </c>
      <c r="O118" s="15">
        <f t="shared" ca="1" si="9"/>
        <v>10</v>
      </c>
    </row>
    <row r="119" spans="1:15" x14ac:dyDescent="0.2">
      <c r="A119" s="131">
        <f t="shared" ca="1" si="7"/>
        <v>40425</v>
      </c>
      <c r="B119" s="132">
        <f t="shared" ca="1" si="7"/>
        <v>2010</v>
      </c>
      <c r="C119" s="132">
        <f t="shared" ca="1" si="10"/>
        <v>9</v>
      </c>
      <c r="D119" s="15">
        <f t="shared" ca="1" si="10"/>
        <v>0</v>
      </c>
      <c r="E119" s="15">
        <f t="shared" ca="1" si="10"/>
        <v>2</v>
      </c>
      <c r="F119" s="15">
        <f t="shared" ca="1" si="10"/>
        <v>0</v>
      </c>
      <c r="G119" s="15">
        <f t="shared" ca="1" si="10"/>
        <v>0</v>
      </c>
      <c r="H119" s="15">
        <f t="shared" ca="1" si="10"/>
        <v>1</v>
      </c>
      <c r="I119" s="15">
        <f t="shared" ca="1" si="10"/>
        <v>3</v>
      </c>
      <c r="J119" s="15">
        <f t="shared" ca="1" si="10"/>
        <v>0</v>
      </c>
      <c r="K119" s="15">
        <f t="shared" ca="1" si="10"/>
        <v>0</v>
      </c>
      <c r="L119" s="15">
        <f t="shared" ca="1" si="8"/>
        <v>0</v>
      </c>
      <c r="M119" s="15">
        <f t="shared" ca="1" si="9"/>
        <v>61</v>
      </c>
      <c r="N119" s="15">
        <f t="shared" ca="1" si="9"/>
        <v>7</v>
      </c>
      <c r="O119" s="15">
        <f t="shared" ca="1" si="9"/>
        <v>7</v>
      </c>
    </row>
    <row r="120" spans="1:15" x14ac:dyDescent="0.2">
      <c r="A120" s="131">
        <f t="shared" ca="1" si="7"/>
        <v>40439</v>
      </c>
      <c r="B120" s="132">
        <f t="shared" ca="1" si="7"/>
        <v>2010</v>
      </c>
      <c r="C120" s="132">
        <f t="shared" ca="1" si="10"/>
        <v>9</v>
      </c>
      <c r="D120" s="15">
        <f t="shared" ca="1" si="10"/>
        <v>2</v>
      </c>
      <c r="E120" s="15">
        <f t="shared" ca="1" si="10"/>
        <v>2</v>
      </c>
      <c r="F120" s="15">
        <f t="shared" ca="1" si="10"/>
        <v>2</v>
      </c>
      <c r="G120" s="15">
        <f t="shared" ca="1" si="10"/>
        <v>1</v>
      </c>
      <c r="H120" s="15">
        <f t="shared" ref="C120:K148" ca="1" si="11">INDIRECT(ADDRESS(142+COLUMN(H120)-COLUMN($A$2),7+ROW(H120)-ROW($A$2),1,1,"Timeline"),1)</f>
        <v>2</v>
      </c>
      <c r="I120" s="15">
        <f t="shared" ca="1" si="11"/>
        <v>6</v>
      </c>
      <c r="J120" s="15">
        <f t="shared" ca="1" si="11"/>
        <v>0</v>
      </c>
      <c r="K120" s="15">
        <f t="shared" ca="1" si="11"/>
        <v>0</v>
      </c>
      <c r="L120" s="15">
        <f t="shared" ca="1" si="8"/>
        <v>0</v>
      </c>
      <c r="M120" s="15">
        <f t="shared" ca="1" si="9"/>
        <v>400</v>
      </c>
      <c r="N120" s="15">
        <f t="shared" ca="1" si="9"/>
        <v>15</v>
      </c>
      <c r="O120" s="15">
        <f t="shared" ca="1" si="9"/>
        <v>15</v>
      </c>
    </row>
    <row r="121" spans="1:15" x14ac:dyDescent="0.2">
      <c r="A121" s="131">
        <f t="shared" ca="1" si="7"/>
        <v>40453</v>
      </c>
      <c r="B121" s="132">
        <f t="shared" ca="1" si="7"/>
        <v>2010</v>
      </c>
      <c r="C121" s="132">
        <f t="shared" ca="1" si="11"/>
        <v>10</v>
      </c>
      <c r="D121" s="15">
        <f t="shared" ca="1" si="11"/>
        <v>3</v>
      </c>
      <c r="E121" s="15">
        <f t="shared" ca="1" si="11"/>
        <v>2</v>
      </c>
      <c r="F121" s="15">
        <f t="shared" ca="1" si="11"/>
        <v>2</v>
      </c>
      <c r="G121" s="15">
        <f t="shared" ca="1" si="11"/>
        <v>0</v>
      </c>
      <c r="H121" s="15">
        <f t="shared" ca="1" si="11"/>
        <v>2</v>
      </c>
      <c r="I121" s="15">
        <f t="shared" ca="1" si="11"/>
        <v>4</v>
      </c>
      <c r="J121" s="15">
        <f t="shared" ca="1" si="11"/>
        <v>0</v>
      </c>
      <c r="K121" s="15">
        <f t="shared" ca="1" si="11"/>
        <v>0</v>
      </c>
      <c r="L121" s="15">
        <f t="shared" ca="1" si="8"/>
        <v>0</v>
      </c>
      <c r="M121" s="15">
        <f t="shared" ca="1" si="9"/>
        <v>154</v>
      </c>
      <c r="N121" s="15">
        <f t="shared" ca="1" si="9"/>
        <v>13</v>
      </c>
      <c r="O121" s="15">
        <f t="shared" ca="1" si="9"/>
        <v>15</v>
      </c>
    </row>
    <row r="122" spans="1:15" x14ac:dyDescent="0.2">
      <c r="A122" s="131">
        <f t="shared" ca="1" si="7"/>
        <v>40467</v>
      </c>
      <c r="B122" s="132">
        <f t="shared" ca="1" si="7"/>
        <v>2010</v>
      </c>
      <c r="C122" s="132">
        <f t="shared" ca="1" si="11"/>
        <v>10</v>
      </c>
      <c r="D122" s="15">
        <f t="shared" ca="1" si="11"/>
        <v>0</v>
      </c>
      <c r="E122" s="15">
        <f t="shared" ca="1" si="11"/>
        <v>2</v>
      </c>
      <c r="F122" s="15">
        <f t="shared" ca="1" si="11"/>
        <v>2</v>
      </c>
      <c r="G122" s="15">
        <f t="shared" ca="1" si="11"/>
        <v>0</v>
      </c>
      <c r="H122" s="15">
        <f t="shared" ca="1" si="11"/>
        <v>1</v>
      </c>
      <c r="I122" s="15">
        <f t="shared" ca="1" si="11"/>
        <v>1</v>
      </c>
      <c r="J122" s="15">
        <f t="shared" ca="1" si="11"/>
        <v>0</v>
      </c>
      <c r="K122" s="15">
        <f t="shared" ca="1" si="11"/>
        <v>0</v>
      </c>
      <c r="L122" s="15">
        <f t="shared" ca="1" si="8"/>
        <v>0</v>
      </c>
      <c r="M122" s="15">
        <f t="shared" ca="1" si="9"/>
        <v>107</v>
      </c>
      <c r="N122" s="15">
        <f t="shared" ca="1" si="9"/>
        <v>5</v>
      </c>
      <c r="O122" s="15">
        <f t="shared" ca="1" si="9"/>
        <v>6</v>
      </c>
    </row>
    <row r="123" spans="1:15" x14ac:dyDescent="0.2">
      <c r="A123" s="131">
        <f t="shared" ca="1" si="7"/>
        <v>40481</v>
      </c>
      <c r="B123" s="132">
        <f t="shared" ca="1" si="7"/>
        <v>2010</v>
      </c>
      <c r="C123" s="132">
        <f t="shared" ca="1" si="11"/>
        <v>10</v>
      </c>
      <c r="D123" s="15">
        <f t="shared" ca="1" si="11"/>
        <v>0</v>
      </c>
      <c r="E123" s="15">
        <f t="shared" ca="1" si="11"/>
        <v>1</v>
      </c>
      <c r="F123" s="15">
        <f t="shared" ca="1" si="11"/>
        <v>1</v>
      </c>
      <c r="G123" s="15">
        <f t="shared" ca="1" si="11"/>
        <v>1</v>
      </c>
      <c r="H123" s="15">
        <f t="shared" ca="1" si="11"/>
        <v>0</v>
      </c>
      <c r="I123" s="15">
        <f t="shared" ca="1" si="11"/>
        <v>2</v>
      </c>
      <c r="J123" s="15">
        <f t="shared" ca="1" si="11"/>
        <v>0</v>
      </c>
      <c r="K123" s="15">
        <f t="shared" ca="1" si="11"/>
        <v>0</v>
      </c>
      <c r="L123" s="15">
        <f t="shared" ca="1" si="8"/>
        <v>0</v>
      </c>
      <c r="M123" s="15">
        <f t="shared" ca="1" si="9"/>
        <v>163</v>
      </c>
      <c r="N123" s="15">
        <f t="shared" ca="1" si="9"/>
        <v>5</v>
      </c>
      <c r="O123" s="15">
        <f t="shared" ca="1" si="9"/>
        <v>5</v>
      </c>
    </row>
    <row r="124" spans="1:15" x14ac:dyDescent="0.2">
      <c r="A124" s="131">
        <f t="shared" ca="1" si="7"/>
        <v>40495</v>
      </c>
      <c r="B124" s="132">
        <f t="shared" ca="1" si="7"/>
        <v>2010</v>
      </c>
      <c r="C124" s="132">
        <f t="shared" ca="1" si="11"/>
        <v>11</v>
      </c>
      <c r="D124" s="15">
        <f t="shared" ca="1" si="11"/>
        <v>0</v>
      </c>
      <c r="E124" s="15">
        <f t="shared" ca="1" si="11"/>
        <v>0</v>
      </c>
      <c r="F124" s="15">
        <f t="shared" ca="1" si="11"/>
        <v>0</v>
      </c>
      <c r="G124" s="15">
        <f t="shared" ca="1" si="11"/>
        <v>0</v>
      </c>
      <c r="H124" s="15">
        <f t="shared" ca="1" si="11"/>
        <v>1</v>
      </c>
      <c r="I124" s="15">
        <f t="shared" ca="1" si="11"/>
        <v>4</v>
      </c>
      <c r="J124" s="15">
        <f t="shared" ca="1" si="11"/>
        <v>0</v>
      </c>
      <c r="K124" s="15">
        <f t="shared" ca="1" si="11"/>
        <v>0</v>
      </c>
      <c r="L124" s="15">
        <f t="shared" ca="1" si="8"/>
        <v>0</v>
      </c>
      <c r="M124" s="15">
        <f t="shared" ca="1" si="9"/>
        <v>82</v>
      </c>
      <c r="N124" s="15">
        <f t="shared" ca="1" si="9"/>
        <v>5</v>
      </c>
      <c r="O124" s="15">
        <f t="shared" ca="1" si="9"/>
        <v>5</v>
      </c>
    </row>
    <row r="125" spans="1:15" x14ac:dyDescent="0.2">
      <c r="A125" s="131">
        <f t="shared" ca="1" si="7"/>
        <v>40509</v>
      </c>
      <c r="B125" s="132">
        <f t="shared" ca="1" si="7"/>
        <v>2010</v>
      </c>
      <c r="C125" s="132">
        <f t="shared" ca="1" si="11"/>
        <v>11</v>
      </c>
      <c r="D125" s="15">
        <f t="shared" ca="1" si="11"/>
        <v>1</v>
      </c>
      <c r="E125" s="15">
        <f t="shared" ca="1" si="11"/>
        <v>2</v>
      </c>
      <c r="F125" s="15">
        <f t="shared" ca="1" si="11"/>
        <v>1</v>
      </c>
      <c r="G125" s="15">
        <f t="shared" ca="1" si="11"/>
        <v>0</v>
      </c>
      <c r="H125" s="15">
        <f t="shared" ca="1" si="11"/>
        <v>2</v>
      </c>
      <c r="I125" s="15">
        <f t="shared" ca="1" si="11"/>
        <v>3</v>
      </c>
      <c r="J125" s="15">
        <f t="shared" ca="1" si="11"/>
        <v>0</v>
      </c>
      <c r="K125" s="15">
        <f t="shared" ca="1" si="11"/>
        <v>0</v>
      </c>
      <c r="L125" s="15">
        <f t="shared" ca="1" si="8"/>
        <v>0</v>
      </c>
      <c r="M125" s="15">
        <f t="shared" ca="1" si="9"/>
        <v>70</v>
      </c>
      <c r="N125" s="15">
        <f t="shared" ca="1" si="9"/>
        <v>8</v>
      </c>
      <c r="O125" s="15">
        <f t="shared" ca="1" si="9"/>
        <v>9</v>
      </c>
    </row>
    <row r="126" spans="1:15" x14ac:dyDescent="0.2">
      <c r="A126" s="131">
        <f t="shared" ca="1" si="7"/>
        <v>40523</v>
      </c>
      <c r="B126" s="132">
        <f t="shared" ca="1" si="7"/>
        <v>2010</v>
      </c>
      <c r="C126" s="132">
        <f t="shared" ca="1" si="11"/>
        <v>12</v>
      </c>
      <c r="D126" s="15">
        <f t="shared" ca="1" si="11"/>
        <v>1</v>
      </c>
      <c r="E126" s="15">
        <f t="shared" ca="1" si="11"/>
        <v>0</v>
      </c>
      <c r="F126" s="15">
        <f t="shared" ca="1" si="11"/>
        <v>0</v>
      </c>
      <c r="G126" s="15">
        <f t="shared" ca="1" si="11"/>
        <v>0</v>
      </c>
      <c r="H126" s="15">
        <f t="shared" ca="1" si="11"/>
        <v>1</v>
      </c>
      <c r="I126" s="15">
        <f t="shared" ca="1" si="11"/>
        <v>2</v>
      </c>
      <c r="J126" s="15">
        <f t="shared" ca="1" si="11"/>
        <v>0</v>
      </c>
      <c r="K126" s="15">
        <f t="shared" ca="1" si="11"/>
        <v>0</v>
      </c>
      <c r="L126" s="15">
        <f t="shared" ca="1" si="8"/>
        <v>0</v>
      </c>
      <c r="M126" s="15">
        <f t="shared" ca="1" si="9"/>
        <v>29</v>
      </c>
      <c r="N126" s="15">
        <f t="shared" ca="1" si="9"/>
        <v>4</v>
      </c>
      <c r="O126" s="15">
        <f t="shared" ca="1" si="9"/>
        <v>4</v>
      </c>
    </row>
    <row r="127" spans="1:15" x14ac:dyDescent="0.2">
      <c r="A127" s="131">
        <f t="shared" ca="1" si="7"/>
        <v>40551</v>
      </c>
      <c r="B127" s="132">
        <f t="shared" ca="1" si="7"/>
        <v>2011</v>
      </c>
      <c r="C127" s="132">
        <f t="shared" ca="1" si="11"/>
        <v>1</v>
      </c>
      <c r="D127" s="15">
        <f t="shared" ca="1" si="11"/>
        <v>1</v>
      </c>
      <c r="E127" s="15">
        <f t="shared" ca="1" si="11"/>
        <v>0</v>
      </c>
      <c r="F127" s="15">
        <f t="shared" ca="1" si="11"/>
        <v>0</v>
      </c>
      <c r="G127" s="15">
        <f t="shared" ca="1" si="11"/>
        <v>1</v>
      </c>
      <c r="H127" s="15">
        <f t="shared" ca="1" si="11"/>
        <v>1</v>
      </c>
      <c r="I127" s="15">
        <f t="shared" ca="1" si="11"/>
        <v>3</v>
      </c>
      <c r="J127" s="15">
        <f t="shared" ca="1" si="11"/>
        <v>0</v>
      </c>
      <c r="K127" s="15">
        <f t="shared" ca="1" si="11"/>
        <v>0</v>
      </c>
      <c r="L127" s="15">
        <f t="shared" ca="1" si="8"/>
        <v>0</v>
      </c>
      <c r="M127" s="15">
        <f t="shared" ca="1" si="9"/>
        <v>40</v>
      </c>
      <c r="N127" s="15">
        <f t="shared" ca="1" si="9"/>
        <v>6</v>
      </c>
      <c r="O127" s="15">
        <f t="shared" ca="1" si="9"/>
        <v>6</v>
      </c>
    </row>
    <row r="128" spans="1:15" x14ac:dyDescent="0.2">
      <c r="A128" s="131">
        <f t="shared" ca="1" si="7"/>
        <v>40565</v>
      </c>
      <c r="B128" s="132">
        <f t="shared" ca="1" si="7"/>
        <v>2011</v>
      </c>
      <c r="C128" s="132">
        <f t="shared" ca="1" si="11"/>
        <v>1</v>
      </c>
      <c r="D128" s="15">
        <f t="shared" ca="1" si="11"/>
        <v>1</v>
      </c>
      <c r="E128" s="15">
        <f t="shared" ca="1" si="11"/>
        <v>0</v>
      </c>
      <c r="F128" s="15">
        <f t="shared" ca="1" si="11"/>
        <v>0</v>
      </c>
      <c r="G128" s="15">
        <f t="shared" ca="1" si="11"/>
        <v>0</v>
      </c>
      <c r="H128" s="15">
        <f t="shared" ca="1" si="11"/>
        <v>1</v>
      </c>
      <c r="I128" s="15">
        <f t="shared" ca="1" si="11"/>
        <v>1</v>
      </c>
      <c r="J128" s="15">
        <f t="shared" ca="1" si="11"/>
        <v>0</v>
      </c>
      <c r="K128" s="15">
        <f t="shared" ca="1" si="11"/>
        <v>0</v>
      </c>
      <c r="L128" s="15">
        <f t="shared" ca="1" si="8"/>
        <v>0</v>
      </c>
      <c r="M128" s="15">
        <f t="shared" ca="1" si="9"/>
        <v>67</v>
      </c>
      <c r="N128" s="15">
        <f t="shared" ca="1" si="9"/>
        <v>3</v>
      </c>
      <c r="O128" s="15">
        <f t="shared" ca="1" si="9"/>
        <v>3</v>
      </c>
    </row>
    <row r="129" spans="1:15" x14ac:dyDescent="0.2">
      <c r="A129" s="131">
        <f t="shared" ca="1" si="7"/>
        <v>40579</v>
      </c>
      <c r="B129" s="132">
        <f t="shared" ca="1" si="7"/>
        <v>2011</v>
      </c>
      <c r="C129" s="132">
        <f t="shared" ca="1" si="11"/>
        <v>2</v>
      </c>
      <c r="D129" s="15">
        <f t="shared" ca="1" si="11"/>
        <v>1</v>
      </c>
      <c r="E129" s="15">
        <f t="shared" ca="1" si="11"/>
        <v>1</v>
      </c>
      <c r="F129" s="15">
        <f t="shared" ca="1" si="11"/>
        <v>0</v>
      </c>
      <c r="G129" s="15">
        <f t="shared" ca="1" si="11"/>
        <v>1</v>
      </c>
      <c r="H129" s="15">
        <f t="shared" ca="1" si="11"/>
        <v>1</v>
      </c>
      <c r="I129" s="15">
        <f t="shared" ca="1" si="11"/>
        <v>4</v>
      </c>
      <c r="J129" s="15">
        <f t="shared" ca="1" si="11"/>
        <v>0</v>
      </c>
      <c r="K129" s="15">
        <f t="shared" ca="1" si="11"/>
        <v>0</v>
      </c>
      <c r="L129" s="15">
        <f t="shared" ca="1" si="8"/>
        <v>0</v>
      </c>
      <c r="M129" s="15">
        <f t="shared" ca="1" si="9"/>
        <v>33</v>
      </c>
      <c r="N129" s="15">
        <f t="shared" ca="1" si="9"/>
        <v>8</v>
      </c>
      <c r="O129" s="15">
        <f t="shared" ca="1" si="9"/>
        <v>8</v>
      </c>
    </row>
    <row r="130" spans="1:15" x14ac:dyDescent="0.2">
      <c r="A130" s="131">
        <f t="shared" ca="1" si="7"/>
        <v>40593</v>
      </c>
      <c r="B130" s="132">
        <f t="shared" ca="1" si="7"/>
        <v>2011</v>
      </c>
      <c r="C130" s="132">
        <f t="shared" ca="1" si="11"/>
        <v>2</v>
      </c>
      <c r="D130" s="15">
        <f t="shared" ca="1" si="11"/>
        <v>0</v>
      </c>
      <c r="E130" s="15">
        <f t="shared" ca="1" si="11"/>
        <v>0</v>
      </c>
      <c r="F130" s="15">
        <f t="shared" ca="1" si="11"/>
        <v>0</v>
      </c>
      <c r="G130" s="15">
        <f t="shared" ca="1" si="11"/>
        <v>1</v>
      </c>
      <c r="H130" s="15">
        <f t="shared" ca="1" si="11"/>
        <v>0</v>
      </c>
      <c r="I130" s="15">
        <f t="shared" ca="1" si="11"/>
        <v>1</v>
      </c>
      <c r="J130" s="15">
        <f t="shared" ca="1" si="11"/>
        <v>0</v>
      </c>
      <c r="K130" s="15">
        <f t="shared" ca="1" si="11"/>
        <v>0</v>
      </c>
      <c r="L130" s="15">
        <f t="shared" ca="1" si="8"/>
        <v>0</v>
      </c>
      <c r="M130" s="15">
        <f t="shared" ca="1" si="9"/>
        <v>35</v>
      </c>
      <c r="N130" s="15">
        <f t="shared" ca="1" si="9"/>
        <v>2</v>
      </c>
      <c r="O130" s="15">
        <f t="shared" ca="1" si="9"/>
        <v>2</v>
      </c>
    </row>
    <row r="131" spans="1:15" x14ac:dyDescent="0.2">
      <c r="A131" s="131">
        <f t="shared" ref="A131:B194" ca="1" si="12">INDIRECT(ADDRESS(142+COLUMN(A131)-COLUMN($A$2),7+ROW(A131)-ROW($A$2),1,1,"Timeline"),1)</f>
        <v>40607</v>
      </c>
      <c r="B131" s="132">
        <f t="shared" ca="1" si="12"/>
        <v>2011</v>
      </c>
      <c r="C131" s="132">
        <f t="shared" ca="1" si="11"/>
        <v>3</v>
      </c>
      <c r="D131" s="15">
        <f t="shared" ca="1" si="11"/>
        <v>0</v>
      </c>
      <c r="E131" s="15">
        <f t="shared" ca="1" si="11"/>
        <v>0</v>
      </c>
      <c r="F131" s="15">
        <f t="shared" ca="1" si="11"/>
        <v>0</v>
      </c>
      <c r="G131" s="15">
        <f t="shared" ca="1" si="11"/>
        <v>0</v>
      </c>
      <c r="H131" s="15">
        <f t="shared" ca="1" si="11"/>
        <v>0</v>
      </c>
      <c r="I131" s="15">
        <f t="shared" ca="1" si="11"/>
        <v>4</v>
      </c>
      <c r="J131" s="15">
        <f t="shared" ca="1" si="11"/>
        <v>0</v>
      </c>
      <c r="K131" s="15">
        <f t="shared" ca="1" si="11"/>
        <v>0</v>
      </c>
      <c r="L131" s="15">
        <f t="shared" ca="1" si="8"/>
        <v>0</v>
      </c>
      <c r="M131" s="15">
        <f t="shared" ca="1" si="9"/>
        <v>29</v>
      </c>
      <c r="N131" s="15">
        <f t="shared" ca="1" si="9"/>
        <v>3</v>
      </c>
      <c r="O131" s="15">
        <f t="shared" ca="1" si="9"/>
        <v>4</v>
      </c>
    </row>
    <row r="132" spans="1:15" x14ac:dyDescent="0.2">
      <c r="A132" s="131">
        <f t="shared" ca="1" si="12"/>
        <v>40621</v>
      </c>
      <c r="B132" s="132">
        <f t="shared" ca="1" si="12"/>
        <v>2011</v>
      </c>
      <c r="C132" s="132">
        <f t="shared" ca="1" si="11"/>
        <v>3</v>
      </c>
      <c r="D132" s="15">
        <f t="shared" ca="1" si="11"/>
        <v>0</v>
      </c>
      <c r="E132" s="15">
        <f t="shared" ca="1" si="11"/>
        <v>0</v>
      </c>
      <c r="F132" s="15">
        <f t="shared" ca="1" si="11"/>
        <v>1</v>
      </c>
      <c r="G132" s="15">
        <f t="shared" ca="1" si="11"/>
        <v>0</v>
      </c>
      <c r="H132" s="15">
        <f t="shared" ca="1" si="11"/>
        <v>0</v>
      </c>
      <c r="I132" s="15">
        <f t="shared" ca="1" si="11"/>
        <v>1</v>
      </c>
      <c r="J132" s="15">
        <f t="shared" ca="1" si="11"/>
        <v>0</v>
      </c>
      <c r="K132" s="15">
        <f t="shared" ca="1" si="11"/>
        <v>0</v>
      </c>
      <c r="L132" s="15">
        <f t="shared" ca="1" si="8"/>
        <v>0</v>
      </c>
      <c r="M132" s="15">
        <f t="shared" ca="1" si="9"/>
        <v>17</v>
      </c>
      <c r="N132" s="15">
        <f t="shared" ca="1" si="9"/>
        <v>3</v>
      </c>
      <c r="O132" s="15">
        <f t="shared" ca="1" si="9"/>
        <v>3</v>
      </c>
    </row>
    <row r="133" spans="1:15" x14ac:dyDescent="0.2">
      <c r="A133" s="131">
        <f t="shared" ca="1" si="12"/>
        <v>40635</v>
      </c>
      <c r="B133" s="132">
        <f t="shared" ca="1" si="12"/>
        <v>2011</v>
      </c>
      <c r="C133" s="132">
        <f t="shared" ca="1" si="11"/>
        <v>4</v>
      </c>
      <c r="D133" s="15">
        <f t="shared" ca="1" si="11"/>
        <v>1</v>
      </c>
      <c r="E133" s="15">
        <f t="shared" ca="1" si="11"/>
        <v>2</v>
      </c>
      <c r="F133" s="15">
        <f t="shared" ca="1" si="11"/>
        <v>1</v>
      </c>
      <c r="G133" s="15">
        <f t="shared" ca="1" si="11"/>
        <v>0</v>
      </c>
      <c r="H133" s="15">
        <f t="shared" ca="1" si="11"/>
        <v>1</v>
      </c>
      <c r="I133" s="15">
        <f t="shared" ca="1" si="11"/>
        <v>0</v>
      </c>
      <c r="J133" s="15">
        <f t="shared" ca="1" si="11"/>
        <v>0</v>
      </c>
      <c r="K133" s="15">
        <f t="shared" ca="1" si="11"/>
        <v>0</v>
      </c>
      <c r="L133" s="15">
        <f t="shared" ca="1" si="8"/>
        <v>0</v>
      </c>
      <c r="M133" s="15">
        <f t="shared" ca="1" si="9"/>
        <v>41</v>
      </c>
      <c r="N133" s="15">
        <f t="shared" ca="1" si="9"/>
        <v>6</v>
      </c>
      <c r="O133" s="15">
        <f t="shared" ca="1" si="9"/>
        <v>6</v>
      </c>
    </row>
    <row r="134" spans="1:15" x14ac:dyDescent="0.2">
      <c r="A134" s="131">
        <f t="shared" ca="1" si="12"/>
        <v>40649</v>
      </c>
      <c r="B134" s="132">
        <f t="shared" ca="1" si="12"/>
        <v>2011</v>
      </c>
      <c r="C134" s="132">
        <f t="shared" ca="1" si="11"/>
        <v>4</v>
      </c>
      <c r="D134" s="15">
        <f t="shared" ca="1" si="11"/>
        <v>0</v>
      </c>
      <c r="E134" s="15">
        <f t="shared" ca="1" si="11"/>
        <v>1</v>
      </c>
      <c r="F134" s="15">
        <f t="shared" ca="1" si="11"/>
        <v>0</v>
      </c>
      <c r="G134" s="15">
        <f t="shared" ca="1" si="11"/>
        <v>0</v>
      </c>
      <c r="H134" s="15">
        <f t="shared" ca="1" si="11"/>
        <v>2</v>
      </c>
      <c r="I134" s="15">
        <f t="shared" ca="1" si="11"/>
        <v>1</v>
      </c>
      <c r="J134" s="15">
        <f t="shared" ca="1" si="11"/>
        <v>0</v>
      </c>
      <c r="K134" s="15">
        <f t="shared" ca="1" si="11"/>
        <v>0</v>
      </c>
      <c r="L134" s="15">
        <f t="shared" ca="1" si="8"/>
        <v>0</v>
      </c>
      <c r="M134" s="15">
        <f t="shared" ca="1" si="9"/>
        <v>20</v>
      </c>
      <c r="N134" s="15">
        <f t="shared" ca="1" si="9"/>
        <v>4</v>
      </c>
      <c r="O134" s="15">
        <f t="shared" ca="1" si="9"/>
        <v>4</v>
      </c>
    </row>
    <row r="135" spans="1:15" x14ac:dyDescent="0.2">
      <c r="A135" s="131">
        <f t="shared" ca="1" si="12"/>
        <v>40663</v>
      </c>
      <c r="B135" s="132">
        <f t="shared" ca="1" si="12"/>
        <v>2011</v>
      </c>
      <c r="C135" s="132">
        <f t="shared" ca="1" si="11"/>
        <v>4</v>
      </c>
      <c r="D135" s="15">
        <f t="shared" ca="1" si="11"/>
        <v>1</v>
      </c>
      <c r="E135" s="15">
        <f t="shared" ca="1" si="11"/>
        <v>0</v>
      </c>
      <c r="F135" s="15">
        <f t="shared" ca="1" si="11"/>
        <v>0</v>
      </c>
      <c r="G135" s="15">
        <f t="shared" ca="1" si="11"/>
        <v>0</v>
      </c>
      <c r="H135" s="15">
        <f t="shared" ca="1" si="11"/>
        <v>0</v>
      </c>
      <c r="I135" s="15">
        <f t="shared" ca="1" si="11"/>
        <v>6</v>
      </c>
      <c r="J135" s="15">
        <f t="shared" ca="1" si="11"/>
        <v>0</v>
      </c>
      <c r="K135" s="15">
        <f t="shared" ca="1" si="11"/>
        <v>0</v>
      </c>
      <c r="L135" s="15">
        <f t="shared" ca="1" si="8"/>
        <v>0</v>
      </c>
      <c r="M135" s="15">
        <f t="shared" ca="1" si="9"/>
        <v>25</v>
      </c>
      <c r="N135" s="15">
        <f t="shared" ca="1" si="9"/>
        <v>8</v>
      </c>
      <c r="O135" s="15">
        <f t="shared" ca="1" si="9"/>
        <v>9</v>
      </c>
    </row>
    <row r="136" spans="1:15" x14ac:dyDescent="0.2">
      <c r="A136" s="131">
        <f t="shared" ca="1" si="12"/>
        <v>40677</v>
      </c>
      <c r="B136" s="132">
        <f t="shared" ca="1" si="12"/>
        <v>2011</v>
      </c>
      <c r="C136" s="132">
        <f t="shared" ca="1" si="11"/>
        <v>5</v>
      </c>
      <c r="D136" s="15">
        <f t="shared" ca="1" si="11"/>
        <v>0</v>
      </c>
      <c r="E136" s="15">
        <f t="shared" ca="1" si="11"/>
        <v>0</v>
      </c>
      <c r="F136" s="15">
        <f t="shared" ca="1" si="11"/>
        <v>0</v>
      </c>
      <c r="G136" s="15">
        <f t="shared" ca="1" si="11"/>
        <v>0</v>
      </c>
      <c r="H136" s="15">
        <f t="shared" ca="1" si="11"/>
        <v>1</v>
      </c>
      <c r="I136" s="15">
        <f t="shared" ca="1" si="11"/>
        <v>4</v>
      </c>
      <c r="J136" s="15">
        <f t="shared" ca="1" si="11"/>
        <v>0</v>
      </c>
      <c r="K136" s="15">
        <f t="shared" ca="1" si="11"/>
        <v>0</v>
      </c>
      <c r="L136" s="15">
        <f t="shared" ca="1" si="8"/>
        <v>0</v>
      </c>
      <c r="M136" s="15">
        <f t="shared" ca="1" si="9"/>
        <v>36</v>
      </c>
      <c r="N136" s="15">
        <f t="shared" ca="1" si="9"/>
        <v>6</v>
      </c>
      <c r="O136" s="15">
        <f t="shared" ca="1" si="9"/>
        <v>6</v>
      </c>
    </row>
    <row r="137" spans="1:15" x14ac:dyDescent="0.2">
      <c r="A137" s="131">
        <f t="shared" ca="1" si="12"/>
        <v>40691</v>
      </c>
      <c r="B137" s="132">
        <f t="shared" ca="1" si="12"/>
        <v>2011</v>
      </c>
      <c r="C137" s="132">
        <f t="shared" ca="1" si="11"/>
        <v>5</v>
      </c>
      <c r="D137" s="15">
        <f t="shared" ca="1" si="11"/>
        <v>0</v>
      </c>
      <c r="E137" s="15">
        <f t="shared" ca="1" si="11"/>
        <v>0</v>
      </c>
      <c r="F137" s="15">
        <f t="shared" ca="1" si="11"/>
        <v>0</v>
      </c>
      <c r="G137" s="15">
        <f t="shared" ca="1" si="11"/>
        <v>1</v>
      </c>
      <c r="H137" s="15">
        <f t="shared" ca="1" si="11"/>
        <v>0</v>
      </c>
      <c r="I137" s="15">
        <f t="shared" ca="1" si="11"/>
        <v>1</v>
      </c>
      <c r="J137" s="15">
        <f t="shared" ca="1" si="11"/>
        <v>0</v>
      </c>
      <c r="K137" s="15">
        <f t="shared" ca="1" si="11"/>
        <v>0</v>
      </c>
      <c r="L137" s="15">
        <f t="shared" ca="1" si="8"/>
        <v>0</v>
      </c>
      <c r="M137" s="15">
        <f t="shared" ca="1" si="9"/>
        <v>25</v>
      </c>
      <c r="N137" s="15">
        <f t="shared" ca="1" si="9"/>
        <v>2</v>
      </c>
      <c r="O137" s="15">
        <f t="shared" ca="1" si="9"/>
        <v>2</v>
      </c>
    </row>
    <row r="138" spans="1:15" x14ac:dyDescent="0.2">
      <c r="A138" s="131">
        <f t="shared" ca="1" si="12"/>
        <v>40705</v>
      </c>
      <c r="B138" s="132">
        <f t="shared" ca="1" si="12"/>
        <v>2011</v>
      </c>
      <c r="C138" s="132">
        <f t="shared" ca="1" si="11"/>
        <v>6</v>
      </c>
      <c r="D138" s="15">
        <f t="shared" ca="1" si="11"/>
        <v>0</v>
      </c>
      <c r="E138" s="15">
        <f t="shared" ca="1" si="11"/>
        <v>0</v>
      </c>
      <c r="F138" s="15">
        <f t="shared" ca="1" si="11"/>
        <v>0</v>
      </c>
      <c r="G138" s="15">
        <f t="shared" ca="1" si="11"/>
        <v>1</v>
      </c>
      <c r="H138" s="15">
        <f t="shared" ca="1" si="11"/>
        <v>1</v>
      </c>
      <c r="I138" s="15">
        <f t="shared" ca="1" si="11"/>
        <v>1</v>
      </c>
      <c r="J138" s="15">
        <f t="shared" ca="1" si="11"/>
        <v>0</v>
      </c>
      <c r="K138" s="15">
        <f t="shared" ca="1" si="11"/>
        <v>0</v>
      </c>
      <c r="L138" s="15">
        <f t="shared" ca="1" si="8"/>
        <v>0</v>
      </c>
      <c r="M138" s="15">
        <f t="shared" ca="1" si="9"/>
        <v>38</v>
      </c>
      <c r="N138" s="15">
        <f t="shared" ca="1" si="9"/>
        <v>4</v>
      </c>
      <c r="O138" s="15">
        <f t="shared" ca="1" si="9"/>
        <v>4</v>
      </c>
    </row>
    <row r="139" spans="1:15" x14ac:dyDescent="0.2">
      <c r="A139" s="131">
        <f t="shared" ca="1" si="12"/>
        <v>40719</v>
      </c>
      <c r="B139" s="132">
        <f t="shared" ca="1" si="12"/>
        <v>2011</v>
      </c>
      <c r="C139" s="132">
        <f t="shared" ca="1" si="11"/>
        <v>6</v>
      </c>
      <c r="D139" s="15">
        <f t="shared" ca="1" si="11"/>
        <v>0</v>
      </c>
      <c r="E139" s="15">
        <f t="shared" ca="1" si="11"/>
        <v>0</v>
      </c>
      <c r="F139" s="15">
        <f t="shared" ca="1" si="11"/>
        <v>0</v>
      </c>
      <c r="G139" s="15">
        <f t="shared" ca="1" si="11"/>
        <v>0</v>
      </c>
      <c r="H139" s="15">
        <f t="shared" ca="1" si="11"/>
        <v>1</v>
      </c>
      <c r="I139" s="15">
        <f t="shared" ca="1" si="11"/>
        <v>4</v>
      </c>
      <c r="J139" s="15">
        <f t="shared" ca="1" si="11"/>
        <v>0</v>
      </c>
      <c r="K139" s="15">
        <f t="shared" ca="1" si="11"/>
        <v>0</v>
      </c>
      <c r="L139" s="15">
        <f t="shared" ca="1" si="8"/>
        <v>0</v>
      </c>
      <c r="M139" s="15">
        <f t="shared" ca="1" si="9"/>
        <v>46</v>
      </c>
      <c r="N139" s="15">
        <f t="shared" ca="1" si="9"/>
        <v>7</v>
      </c>
      <c r="O139" s="15">
        <f t="shared" ca="1" si="9"/>
        <v>7</v>
      </c>
    </row>
    <row r="140" spans="1:15" x14ac:dyDescent="0.2">
      <c r="A140" s="131">
        <f t="shared" ca="1" si="12"/>
        <v>40703</v>
      </c>
      <c r="B140" s="132">
        <f t="shared" ca="1" si="12"/>
        <v>2011</v>
      </c>
      <c r="C140" s="132">
        <f t="shared" ca="1" si="11"/>
        <v>6</v>
      </c>
      <c r="D140" s="15">
        <f t="shared" ca="1" si="11"/>
        <v>0</v>
      </c>
      <c r="E140" s="15">
        <f t="shared" ca="1" si="11"/>
        <v>0</v>
      </c>
      <c r="F140" s="15">
        <f t="shared" ca="1" si="11"/>
        <v>0</v>
      </c>
      <c r="G140" s="15">
        <f t="shared" ca="1" si="11"/>
        <v>0</v>
      </c>
      <c r="H140" s="15">
        <f t="shared" ca="1" si="11"/>
        <v>1</v>
      </c>
      <c r="I140" s="15">
        <f t="shared" ca="1" si="11"/>
        <v>2</v>
      </c>
      <c r="J140" s="15">
        <f t="shared" ca="1" si="11"/>
        <v>0</v>
      </c>
      <c r="K140" s="15">
        <f t="shared" ca="1" si="11"/>
        <v>0</v>
      </c>
      <c r="L140" s="15">
        <f t="shared" ca="1" si="8"/>
        <v>0</v>
      </c>
      <c r="M140" s="15">
        <f t="shared" ca="1" si="9"/>
        <v>22</v>
      </c>
      <c r="N140" s="15">
        <f t="shared" ca="1" si="9"/>
        <v>5</v>
      </c>
      <c r="O140" s="15">
        <f t="shared" ca="1" si="9"/>
        <v>5</v>
      </c>
    </row>
    <row r="141" spans="1:15" x14ac:dyDescent="0.2">
      <c r="A141" s="131">
        <f t="shared" ca="1" si="12"/>
        <v>40717</v>
      </c>
      <c r="B141" s="132">
        <f t="shared" ca="1" si="12"/>
        <v>2011</v>
      </c>
      <c r="C141" s="132">
        <f t="shared" ca="1" si="11"/>
        <v>6</v>
      </c>
      <c r="D141" s="15">
        <f t="shared" ca="1" si="11"/>
        <v>0</v>
      </c>
      <c r="E141" s="15">
        <f t="shared" ca="1" si="11"/>
        <v>0</v>
      </c>
      <c r="F141" s="15">
        <f t="shared" ca="1" si="11"/>
        <v>0</v>
      </c>
      <c r="G141" s="15">
        <f t="shared" ca="1" si="11"/>
        <v>0</v>
      </c>
      <c r="H141" s="15">
        <f t="shared" ca="1" si="11"/>
        <v>0</v>
      </c>
      <c r="I141" s="15">
        <f t="shared" ca="1" si="11"/>
        <v>1</v>
      </c>
      <c r="J141" s="15">
        <f t="shared" ca="1" si="11"/>
        <v>0</v>
      </c>
      <c r="K141" s="15">
        <f t="shared" ca="1" si="11"/>
        <v>0</v>
      </c>
      <c r="L141" s="15">
        <f t="shared" ca="1" si="8"/>
        <v>0</v>
      </c>
      <c r="M141" s="15">
        <f t="shared" ca="1" si="9"/>
        <v>65</v>
      </c>
      <c r="N141" s="15">
        <f t="shared" ca="1" si="9"/>
        <v>1</v>
      </c>
      <c r="O141" s="15">
        <f t="shared" ca="1" si="9"/>
        <v>1</v>
      </c>
    </row>
    <row r="142" spans="1:15" x14ac:dyDescent="0.2">
      <c r="A142" s="131">
        <f t="shared" ca="1" si="12"/>
        <v>40789</v>
      </c>
      <c r="B142" s="132">
        <f t="shared" ca="1" si="12"/>
        <v>2011</v>
      </c>
      <c r="C142" s="132">
        <f t="shared" ca="1" si="11"/>
        <v>9</v>
      </c>
      <c r="D142" s="15">
        <f t="shared" ca="1" si="11"/>
        <v>1</v>
      </c>
      <c r="E142" s="15">
        <f t="shared" ca="1" si="11"/>
        <v>1</v>
      </c>
      <c r="F142" s="15">
        <f t="shared" ca="1" si="11"/>
        <v>0</v>
      </c>
      <c r="G142" s="15">
        <f t="shared" ca="1" si="11"/>
        <v>0</v>
      </c>
      <c r="H142" s="15">
        <f t="shared" ca="1" si="11"/>
        <v>3</v>
      </c>
      <c r="I142" s="15">
        <f t="shared" ca="1" si="11"/>
        <v>1</v>
      </c>
      <c r="J142" s="15">
        <f t="shared" ca="1" si="11"/>
        <v>0</v>
      </c>
      <c r="K142" s="15">
        <f t="shared" ca="1" si="11"/>
        <v>0</v>
      </c>
      <c r="L142" s="15">
        <f t="shared" ca="1" si="8"/>
        <v>0</v>
      </c>
      <c r="M142" s="15">
        <f t="shared" ca="1" si="9"/>
        <v>51</v>
      </c>
      <c r="N142" s="15">
        <f t="shared" ca="1" si="9"/>
        <v>6</v>
      </c>
      <c r="O142" s="15">
        <f t="shared" ca="1" si="9"/>
        <v>6</v>
      </c>
    </row>
    <row r="143" spans="1:15" x14ac:dyDescent="0.2">
      <c r="A143" s="131">
        <f t="shared" ca="1" si="12"/>
        <v>40803</v>
      </c>
      <c r="B143" s="132">
        <f t="shared" ca="1" si="12"/>
        <v>2011</v>
      </c>
      <c r="C143" s="132">
        <f t="shared" ca="1" si="11"/>
        <v>9</v>
      </c>
      <c r="D143" s="15">
        <f t="shared" ca="1" si="11"/>
        <v>0</v>
      </c>
      <c r="E143" s="15">
        <f t="shared" ca="1" si="11"/>
        <v>0</v>
      </c>
      <c r="F143" s="15">
        <f t="shared" ca="1" si="11"/>
        <v>0</v>
      </c>
      <c r="G143" s="15">
        <f t="shared" ca="1" si="11"/>
        <v>0</v>
      </c>
      <c r="H143" s="15">
        <f t="shared" ca="1" si="11"/>
        <v>0</v>
      </c>
      <c r="I143" s="15">
        <f t="shared" ca="1" si="11"/>
        <v>1</v>
      </c>
      <c r="J143" s="15">
        <f t="shared" ca="1" si="11"/>
        <v>0</v>
      </c>
      <c r="K143" s="15">
        <f t="shared" ca="1" si="11"/>
        <v>0</v>
      </c>
      <c r="L143" s="15">
        <f t="shared" ca="1" si="8"/>
        <v>0</v>
      </c>
      <c r="M143" s="15">
        <f t="shared" ca="1" si="9"/>
        <v>33</v>
      </c>
      <c r="N143" s="15">
        <f t="shared" ca="1" si="9"/>
        <v>3</v>
      </c>
      <c r="O143" s="15">
        <f t="shared" ca="1" si="9"/>
        <v>3</v>
      </c>
    </row>
    <row r="144" spans="1:15" x14ac:dyDescent="0.2">
      <c r="A144" s="131">
        <f t="shared" ca="1" si="12"/>
        <v>40817</v>
      </c>
      <c r="B144" s="132">
        <f t="shared" ca="1" si="12"/>
        <v>2011</v>
      </c>
      <c r="C144" s="132">
        <f t="shared" ca="1" si="11"/>
        <v>10</v>
      </c>
      <c r="D144" s="15">
        <f t="shared" ca="1" si="11"/>
        <v>0</v>
      </c>
      <c r="E144" s="15">
        <f t="shared" ca="1" si="11"/>
        <v>0</v>
      </c>
      <c r="F144" s="15">
        <f t="shared" ca="1" si="11"/>
        <v>0</v>
      </c>
      <c r="G144" s="15">
        <f t="shared" ca="1" si="11"/>
        <v>0</v>
      </c>
      <c r="H144" s="15">
        <f t="shared" ca="1" si="11"/>
        <v>1</v>
      </c>
      <c r="I144" s="15">
        <f t="shared" ca="1" si="11"/>
        <v>1</v>
      </c>
      <c r="J144" s="15">
        <f t="shared" ca="1" si="11"/>
        <v>0</v>
      </c>
      <c r="K144" s="15">
        <f t="shared" ca="1" si="11"/>
        <v>0</v>
      </c>
      <c r="L144" s="15">
        <f t="shared" ca="1" si="8"/>
        <v>0</v>
      </c>
      <c r="M144" s="15">
        <f t="shared" ca="1" si="9"/>
        <v>18</v>
      </c>
      <c r="N144" s="15">
        <f t="shared" ca="1" si="9"/>
        <v>2</v>
      </c>
      <c r="O144" s="15">
        <f t="shared" ca="1" si="9"/>
        <v>2</v>
      </c>
    </row>
    <row r="145" spans="1:15" x14ac:dyDescent="0.2">
      <c r="A145" s="131">
        <f t="shared" ca="1" si="12"/>
        <v>40831</v>
      </c>
      <c r="B145" s="132">
        <f t="shared" ca="1" si="12"/>
        <v>2011</v>
      </c>
      <c r="C145" s="132">
        <f t="shared" ca="1" si="11"/>
        <v>10</v>
      </c>
      <c r="D145" s="15">
        <f t="shared" ca="1" si="11"/>
        <v>0</v>
      </c>
      <c r="E145" s="15">
        <f t="shared" ca="1" si="11"/>
        <v>0</v>
      </c>
      <c r="F145" s="15">
        <f t="shared" ca="1" si="11"/>
        <v>0</v>
      </c>
      <c r="G145" s="15">
        <f t="shared" ca="1" si="11"/>
        <v>0</v>
      </c>
      <c r="H145" s="15">
        <f t="shared" ca="1" si="11"/>
        <v>0</v>
      </c>
      <c r="I145" s="15">
        <f t="shared" ca="1" si="11"/>
        <v>0</v>
      </c>
      <c r="J145" s="15">
        <f t="shared" ca="1" si="11"/>
        <v>0</v>
      </c>
      <c r="K145" s="15">
        <f t="shared" ca="1" si="11"/>
        <v>0</v>
      </c>
      <c r="L145" s="15">
        <f t="shared" ca="1" si="8"/>
        <v>0</v>
      </c>
      <c r="M145" s="15">
        <f t="shared" ca="1" si="9"/>
        <v>20</v>
      </c>
      <c r="N145" s="15">
        <f t="shared" ca="1" si="9"/>
        <v>1</v>
      </c>
      <c r="O145" s="15">
        <f t="shared" ca="1" si="9"/>
        <v>1</v>
      </c>
    </row>
    <row r="146" spans="1:15" x14ac:dyDescent="0.2">
      <c r="A146" s="131">
        <f t="shared" ca="1" si="12"/>
        <v>40845</v>
      </c>
      <c r="B146" s="132">
        <f t="shared" ca="1" si="12"/>
        <v>2011</v>
      </c>
      <c r="C146" s="132">
        <f t="shared" ca="1" si="11"/>
        <v>10</v>
      </c>
      <c r="D146" s="15">
        <f t="shared" ca="1" si="11"/>
        <v>1</v>
      </c>
      <c r="E146" s="15">
        <f t="shared" ca="1" si="11"/>
        <v>0</v>
      </c>
      <c r="F146" s="15">
        <f t="shared" ca="1" si="11"/>
        <v>0</v>
      </c>
      <c r="G146" s="15">
        <f t="shared" ca="1" si="11"/>
        <v>0</v>
      </c>
      <c r="H146" s="15">
        <f t="shared" ca="1" si="11"/>
        <v>2</v>
      </c>
      <c r="I146" s="15">
        <f t="shared" ca="1" si="11"/>
        <v>1</v>
      </c>
      <c r="J146" s="15">
        <f t="shared" ca="1" si="11"/>
        <v>0</v>
      </c>
      <c r="K146" s="15">
        <f t="shared" ca="1" si="11"/>
        <v>0</v>
      </c>
      <c r="L146" s="15">
        <f t="shared" ref="L146:L209" ca="1" si="13">INDIRECT(ADDRESS(142+COLUMN(L146)-COLUMN($A$2),7+ROW(L146)-ROW($A$2),1,1,"Timeline"),1)</f>
        <v>0</v>
      </c>
      <c r="M146" s="15">
        <f t="shared" ref="M146:O209" ca="1" si="14">INDIRECT(ADDRESS(142+COLUMN(M146)-COLUMN($A$2),7+ROW(M146)-ROW($A$2),1,1,"Timeline"),1)</f>
        <v>17</v>
      </c>
      <c r="N146" s="15">
        <f t="shared" ca="1" si="14"/>
        <v>4</v>
      </c>
      <c r="O146" s="15">
        <f t="shared" ca="1" si="14"/>
        <v>4</v>
      </c>
    </row>
    <row r="147" spans="1:15" x14ac:dyDescent="0.2">
      <c r="A147" s="131">
        <f t="shared" ca="1" si="12"/>
        <v>40859</v>
      </c>
      <c r="B147" s="132">
        <f t="shared" ca="1" si="12"/>
        <v>2011</v>
      </c>
      <c r="C147" s="132">
        <f t="shared" ca="1" si="11"/>
        <v>11</v>
      </c>
      <c r="D147" s="15">
        <f t="shared" ca="1" si="11"/>
        <v>0</v>
      </c>
      <c r="E147" s="15">
        <f t="shared" ca="1" si="11"/>
        <v>0</v>
      </c>
      <c r="F147" s="15">
        <f t="shared" ca="1" si="11"/>
        <v>0</v>
      </c>
      <c r="G147" s="15">
        <f t="shared" ca="1" si="11"/>
        <v>0</v>
      </c>
      <c r="H147" s="15">
        <f t="shared" ca="1" si="11"/>
        <v>0</v>
      </c>
      <c r="I147" s="15">
        <f t="shared" ca="1" si="11"/>
        <v>0</v>
      </c>
      <c r="J147" s="15">
        <f t="shared" ca="1" si="11"/>
        <v>0</v>
      </c>
      <c r="K147" s="15">
        <f t="shared" ca="1" si="11"/>
        <v>0</v>
      </c>
      <c r="L147" s="15">
        <f t="shared" ca="1" si="13"/>
        <v>0</v>
      </c>
      <c r="M147" s="15">
        <f t="shared" ca="1" si="14"/>
        <v>14</v>
      </c>
      <c r="N147" s="15">
        <f t="shared" ca="1" si="14"/>
        <v>1</v>
      </c>
      <c r="O147" s="15">
        <f t="shared" ca="1" si="14"/>
        <v>1</v>
      </c>
    </row>
    <row r="148" spans="1:15" x14ac:dyDescent="0.2">
      <c r="A148" s="131">
        <f t="shared" ca="1" si="12"/>
        <v>40873</v>
      </c>
      <c r="B148" s="132">
        <f t="shared" ca="1" si="12"/>
        <v>2011</v>
      </c>
      <c r="C148" s="132">
        <f t="shared" ca="1" si="11"/>
        <v>11</v>
      </c>
      <c r="D148" s="15">
        <f t="shared" ca="1" si="11"/>
        <v>0</v>
      </c>
      <c r="E148" s="15">
        <f t="shared" ca="1" si="11"/>
        <v>0</v>
      </c>
      <c r="F148" s="15">
        <f t="shared" ca="1" si="11"/>
        <v>0</v>
      </c>
      <c r="G148" s="15">
        <f t="shared" ca="1" si="11"/>
        <v>0</v>
      </c>
      <c r="H148" s="15">
        <f t="shared" ca="1" si="11"/>
        <v>0</v>
      </c>
      <c r="I148" s="15">
        <f t="shared" ca="1" si="11"/>
        <v>0</v>
      </c>
      <c r="J148" s="15">
        <f t="shared" ca="1" si="11"/>
        <v>0</v>
      </c>
      <c r="K148" s="15">
        <f t="shared" ref="C148:K177" ca="1" si="15">INDIRECT(ADDRESS(142+COLUMN(K148)-COLUMN($A$2),7+ROW(K148)-ROW($A$2),1,1,"Timeline"),1)</f>
        <v>0</v>
      </c>
      <c r="L148" s="15">
        <f t="shared" ca="1" si="13"/>
        <v>0</v>
      </c>
      <c r="M148" s="15">
        <f t="shared" ca="1" si="14"/>
        <v>21</v>
      </c>
      <c r="N148" s="15">
        <f t="shared" ca="1" si="14"/>
        <v>1</v>
      </c>
      <c r="O148" s="15">
        <f t="shared" ca="1" si="14"/>
        <v>1</v>
      </c>
    </row>
    <row r="149" spans="1:15" x14ac:dyDescent="0.2">
      <c r="A149" s="131">
        <f t="shared" ca="1" si="12"/>
        <v>40978</v>
      </c>
      <c r="B149" s="132">
        <f t="shared" ca="1" si="12"/>
        <v>2012</v>
      </c>
      <c r="C149" s="132">
        <f t="shared" ca="1" si="15"/>
        <v>3</v>
      </c>
      <c r="D149" s="15">
        <f t="shared" ca="1" si="15"/>
        <v>1</v>
      </c>
      <c r="E149" s="15">
        <f t="shared" ca="1" si="15"/>
        <v>1</v>
      </c>
      <c r="F149" s="15">
        <f t="shared" ca="1" si="15"/>
        <v>0</v>
      </c>
      <c r="G149" s="15">
        <f t="shared" ca="1" si="15"/>
        <v>0</v>
      </c>
      <c r="H149" s="15">
        <f t="shared" ca="1" si="15"/>
        <v>0</v>
      </c>
      <c r="I149" s="15">
        <f t="shared" ca="1" si="15"/>
        <v>3</v>
      </c>
      <c r="J149" s="15">
        <f t="shared" ca="1" si="15"/>
        <v>3</v>
      </c>
      <c r="K149" s="15">
        <f t="shared" ca="1" si="15"/>
        <v>0</v>
      </c>
      <c r="L149" s="15">
        <f t="shared" ca="1" si="13"/>
        <v>0</v>
      </c>
      <c r="M149" s="15">
        <f t="shared" ca="1" si="14"/>
        <v>95</v>
      </c>
      <c r="N149" s="15">
        <f t="shared" ca="1" si="14"/>
        <v>10</v>
      </c>
      <c r="O149" s="15">
        <f t="shared" ca="1" si="14"/>
        <v>10</v>
      </c>
    </row>
    <row r="150" spans="1:15" x14ac:dyDescent="0.2">
      <c r="A150" s="131">
        <f t="shared" ca="1" si="12"/>
        <v>41006</v>
      </c>
      <c r="B150" s="132">
        <f t="shared" ca="1" si="12"/>
        <v>2012</v>
      </c>
      <c r="C150" s="132">
        <f t="shared" ca="1" si="15"/>
        <v>4</v>
      </c>
      <c r="D150" s="15">
        <f t="shared" ca="1" si="15"/>
        <v>0</v>
      </c>
      <c r="E150" s="15">
        <f t="shared" ca="1" si="15"/>
        <v>0</v>
      </c>
      <c r="F150" s="15">
        <f t="shared" ca="1" si="15"/>
        <v>0</v>
      </c>
      <c r="G150" s="15">
        <f t="shared" ca="1" si="15"/>
        <v>1</v>
      </c>
      <c r="H150" s="15">
        <f t="shared" ca="1" si="15"/>
        <v>1</v>
      </c>
      <c r="I150" s="15">
        <f t="shared" ca="1" si="15"/>
        <v>1</v>
      </c>
      <c r="J150" s="15">
        <f t="shared" ca="1" si="15"/>
        <v>3</v>
      </c>
      <c r="K150" s="15">
        <f t="shared" ca="1" si="15"/>
        <v>0</v>
      </c>
      <c r="L150" s="15">
        <f t="shared" ca="1" si="13"/>
        <v>0</v>
      </c>
      <c r="M150" s="15">
        <f t="shared" ca="1" si="14"/>
        <v>37</v>
      </c>
      <c r="N150" s="15">
        <f t="shared" ca="1" si="14"/>
        <v>10</v>
      </c>
      <c r="O150" s="15">
        <f t="shared" ca="1" si="14"/>
        <v>10</v>
      </c>
    </row>
    <row r="151" spans="1:15" x14ac:dyDescent="0.2">
      <c r="A151" s="131">
        <f t="shared" ca="1" si="12"/>
        <v>41034</v>
      </c>
      <c r="B151" s="132">
        <f t="shared" ca="1" si="12"/>
        <v>2012</v>
      </c>
      <c r="C151" s="132">
        <f t="shared" ca="1" si="15"/>
        <v>5</v>
      </c>
      <c r="D151" s="15">
        <f t="shared" ca="1" si="15"/>
        <v>0</v>
      </c>
      <c r="E151" s="15">
        <f t="shared" ca="1" si="15"/>
        <v>0</v>
      </c>
      <c r="F151" s="15">
        <f t="shared" ca="1" si="15"/>
        <v>0</v>
      </c>
      <c r="G151" s="15">
        <f t="shared" ca="1" si="15"/>
        <v>0</v>
      </c>
      <c r="H151" s="15">
        <f t="shared" ca="1" si="15"/>
        <v>1</v>
      </c>
      <c r="I151" s="15">
        <f t="shared" ca="1" si="15"/>
        <v>1</v>
      </c>
      <c r="J151" s="15">
        <f t="shared" ca="1" si="15"/>
        <v>4</v>
      </c>
      <c r="K151" s="15">
        <f t="shared" ca="1" si="15"/>
        <v>0</v>
      </c>
      <c r="L151" s="15">
        <f t="shared" ca="1" si="13"/>
        <v>0</v>
      </c>
      <c r="M151" s="15">
        <f t="shared" ca="1" si="14"/>
        <v>25</v>
      </c>
      <c r="N151" s="15">
        <f t="shared" ca="1" si="14"/>
        <v>6</v>
      </c>
      <c r="O151" s="15">
        <f t="shared" ca="1" si="14"/>
        <v>6</v>
      </c>
    </row>
    <row r="152" spans="1:15" x14ac:dyDescent="0.2">
      <c r="A152" s="131">
        <f t="shared" ca="1" si="12"/>
        <v>41062</v>
      </c>
      <c r="B152" s="132">
        <f t="shared" ca="1" si="12"/>
        <v>2012</v>
      </c>
      <c r="C152" s="132">
        <f t="shared" ca="1" si="15"/>
        <v>6</v>
      </c>
      <c r="D152" s="15">
        <f t="shared" ca="1" si="15"/>
        <v>0</v>
      </c>
      <c r="E152" s="15">
        <f t="shared" ca="1" si="15"/>
        <v>0</v>
      </c>
      <c r="F152" s="15">
        <f t="shared" ca="1" si="15"/>
        <v>1</v>
      </c>
      <c r="G152" s="15">
        <f t="shared" ca="1" si="15"/>
        <v>0</v>
      </c>
      <c r="H152" s="15">
        <f t="shared" ca="1" si="15"/>
        <v>1</v>
      </c>
      <c r="I152" s="15">
        <f t="shared" ca="1" si="15"/>
        <v>0</v>
      </c>
      <c r="J152" s="15">
        <f t="shared" ca="1" si="15"/>
        <v>3</v>
      </c>
      <c r="K152" s="15">
        <f t="shared" ca="1" si="15"/>
        <v>0</v>
      </c>
      <c r="L152" s="15">
        <f t="shared" ca="1" si="13"/>
        <v>0</v>
      </c>
      <c r="M152" s="15">
        <f t="shared" ca="1" si="14"/>
        <v>58</v>
      </c>
      <c r="N152" s="15">
        <f t="shared" ca="1" si="14"/>
        <v>5</v>
      </c>
      <c r="O152" s="15">
        <f t="shared" ca="1" si="14"/>
        <v>5</v>
      </c>
    </row>
    <row r="153" spans="1:15" x14ac:dyDescent="0.2">
      <c r="A153" s="131">
        <f t="shared" ca="1" si="12"/>
        <v>41067</v>
      </c>
      <c r="B153" s="132">
        <f t="shared" ca="1" si="12"/>
        <v>2012</v>
      </c>
      <c r="C153" s="132">
        <f t="shared" ca="1" si="15"/>
        <v>6</v>
      </c>
      <c r="D153" s="15">
        <f t="shared" ca="1" si="15"/>
        <v>0</v>
      </c>
      <c r="E153" s="15">
        <f t="shared" ca="1" si="15"/>
        <v>0</v>
      </c>
      <c r="F153" s="15">
        <f t="shared" ca="1" si="15"/>
        <v>0</v>
      </c>
      <c r="G153" s="15">
        <f t="shared" ca="1" si="15"/>
        <v>0</v>
      </c>
      <c r="H153" s="15">
        <f t="shared" ca="1" si="15"/>
        <v>0</v>
      </c>
      <c r="I153" s="15">
        <f t="shared" ca="1" si="15"/>
        <v>0</v>
      </c>
      <c r="J153" s="15">
        <f t="shared" ca="1" si="15"/>
        <v>2</v>
      </c>
      <c r="K153" s="15">
        <f t="shared" ca="1" si="15"/>
        <v>0</v>
      </c>
      <c r="L153" s="15">
        <f t="shared" ca="1" si="13"/>
        <v>0</v>
      </c>
      <c r="M153" s="15">
        <f t="shared" ca="1" si="14"/>
        <v>9</v>
      </c>
      <c r="N153" s="15">
        <f t="shared" ca="1" si="14"/>
        <v>2</v>
      </c>
      <c r="O153" s="15">
        <f t="shared" ca="1" si="14"/>
        <v>2</v>
      </c>
    </row>
    <row r="154" spans="1:15" x14ac:dyDescent="0.2">
      <c r="A154" s="131">
        <f t="shared" ca="1" si="12"/>
        <v>41125</v>
      </c>
      <c r="B154" s="132">
        <f t="shared" ca="1" si="12"/>
        <v>2012</v>
      </c>
      <c r="C154" s="132">
        <f t="shared" ca="1" si="15"/>
        <v>8</v>
      </c>
      <c r="D154" s="15">
        <f t="shared" ca="1" si="15"/>
        <v>0</v>
      </c>
      <c r="E154" s="15">
        <f t="shared" ca="1" si="15"/>
        <v>0</v>
      </c>
      <c r="F154" s="15">
        <f t="shared" ca="1" si="15"/>
        <v>0</v>
      </c>
      <c r="G154" s="15">
        <f t="shared" ca="1" si="15"/>
        <v>0</v>
      </c>
      <c r="H154" s="15">
        <f t="shared" ca="1" si="15"/>
        <v>0</v>
      </c>
      <c r="I154" s="15">
        <f t="shared" ca="1" si="15"/>
        <v>0</v>
      </c>
      <c r="J154" s="15">
        <f t="shared" ca="1" si="15"/>
        <v>0</v>
      </c>
      <c r="K154" s="15">
        <f t="shared" ca="1" si="15"/>
        <v>0</v>
      </c>
      <c r="L154" s="15">
        <f t="shared" ca="1" si="13"/>
        <v>0</v>
      </c>
      <c r="M154" s="15">
        <f t="shared" ca="1" si="14"/>
        <v>14</v>
      </c>
      <c r="N154" s="15">
        <f t="shared" ca="1" si="14"/>
        <v>1</v>
      </c>
      <c r="O154" s="15">
        <f t="shared" ca="1" si="14"/>
        <v>1</v>
      </c>
    </row>
    <row r="155" spans="1:15" x14ac:dyDescent="0.2">
      <c r="A155" s="131">
        <f t="shared" ca="1" si="12"/>
        <v>41153</v>
      </c>
      <c r="B155" s="132">
        <f t="shared" ca="1" si="12"/>
        <v>2012</v>
      </c>
      <c r="C155" s="132">
        <f t="shared" ca="1" si="15"/>
        <v>9</v>
      </c>
      <c r="D155" s="15">
        <f t="shared" ca="1" si="15"/>
        <v>0</v>
      </c>
      <c r="E155" s="15">
        <f t="shared" ca="1" si="15"/>
        <v>0</v>
      </c>
      <c r="F155" s="15">
        <f t="shared" ca="1" si="15"/>
        <v>0</v>
      </c>
      <c r="G155" s="15">
        <f t="shared" ca="1" si="15"/>
        <v>0</v>
      </c>
      <c r="H155" s="15">
        <f t="shared" ca="1" si="15"/>
        <v>1</v>
      </c>
      <c r="I155" s="15">
        <f t="shared" ca="1" si="15"/>
        <v>0</v>
      </c>
      <c r="J155" s="15">
        <f t="shared" ca="1" si="15"/>
        <v>4</v>
      </c>
      <c r="K155" s="15">
        <f t="shared" ca="1" si="15"/>
        <v>0</v>
      </c>
      <c r="L155" s="15">
        <f t="shared" ca="1" si="13"/>
        <v>0</v>
      </c>
      <c r="M155" s="15">
        <f t="shared" ca="1" si="14"/>
        <v>31</v>
      </c>
      <c r="N155" s="15">
        <f t="shared" ca="1" si="14"/>
        <v>5</v>
      </c>
      <c r="O155" s="15">
        <f t="shared" ca="1" si="14"/>
        <v>5</v>
      </c>
    </row>
    <row r="156" spans="1:15" x14ac:dyDescent="0.2">
      <c r="A156" s="131">
        <f t="shared" ca="1" si="12"/>
        <v>41181</v>
      </c>
      <c r="B156" s="132">
        <f t="shared" ca="1" si="12"/>
        <v>2012</v>
      </c>
      <c r="C156" s="132">
        <f t="shared" ca="1" si="15"/>
        <v>9</v>
      </c>
      <c r="D156" s="15">
        <f t="shared" ca="1" si="15"/>
        <v>0</v>
      </c>
      <c r="E156" s="15">
        <f t="shared" ca="1" si="15"/>
        <v>0</v>
      </c>
      <c r="F156" s="15">
        <f t="shared" ca="1" si="15"/>
        <v>0</v>
      </c>
      <c r="G156" s="15">
        <f t="shared" ca="1" si="15"/>
        <v>0</v>
      </c>
      <c r="H156" s="15">
        <f t="shared" ca="1" si="15"/>
        <v>0</v>
      </c>
      <c r="I156" s="15">
        <f t="shared" ca="1" si="15"/>
        <v>1</v>
      </c>
      <c r="J156" s="15">
        <f t="shared" ca="1" si="15"/>
        <v>3</v>
      </c>
      <c r="K156" s="15">
        <f t="shared" ca="1" si="15"/>
        <v>0</v>
      </c>
      <c r="L156" s="15">
        <f t="shared" ca="1" si="13"/>
        <v>0</v>
      </c>
      <c r="M156" s="15">
        <f t="shared" ca="1" si="14"/>
        <v>67</v>
      </c>
      <c r="N156" s="15">
        <f t="shared" ca="1" si="14"/>
        <v>5</v>
      </c>
      <c r="O156" s="15">
        <f t="shared" ca="1" si="14"/>
        <v>5</v>
      </c>
    </row>
    <row r="157" spans="1:15" x14ac:dyDescent="0.2">
      <c r="A157" s="131">
        <f t="shared" ca="1" si="12"/>
        <v>41216</v>
      </c>
      <c r="B157" s="132">
        <f t="shared" ca="1" si="12"/>
        <v>2012</v>
      </c>
      <c r="C157" s="132">
        <f t="shared" ca="1" si="15"/>
        <v>11</v>
      </c>
      <c r="D157" s="15">
        <f t="shared" ca="1" si="15"/>
        <v>0</v>
      </c>
      <c r="E157" s="15">
        <f t="shared" ca="1" si="15"/>
        <v>0</v>
      </c>
      <c r="F157" s="15">
        <f t="shared" ca="1" si="15"/>
        <v>0</v>
      </c>
      <c r="G157" s="15">
        <f t="shared" ca="1" si="15"/>
        <v>0</v>
      </c>
      <c r="H157" s="15">
        <f t="shared" ca="1" si="15"/>
        <v>2</v>
      </c>
      <c r="I157" s="15">
        <f t="shared" ca="1" si="15"/>
        <v>1</v>
      </c>
      <c r="J157" s="15">
        <f t="shared" ca="1" si="15"/>
        <v>2</v>
      </c>
      <c r="K157" s="15">
        <f t="shared" ca="1" si="15"/>
        <v>0</v>
      </c>
      <c r="L157" s="15">
        <f t="shared" ca="1" si="13"/>
        <v>0</v>
      </c>
      <c r="M157" s="15">
        <f t="shared" ca="1" si="14"/>
        <v>71</v>
      </c>
      <c r="N157" s="15">
        <f t="shared" ca="1" si="14"/>
        <v>8</v>
      </c>
      <c r="O157" s="15">
        <f t="shared" ca="1" si="14"/>
        <v>8</v>
      </c>
    </row>
    <row r="158" spans="1:15" x14ac:dyDescent="0.2">
      <c r="A158" s="131">
        <f t="shared" ca="1" si="12"/>
        <v>41183</v>
      </c>
      <c r="B158" s="132">
        <f t="shared" ca="1" si="12"/>
        <v>2012</v>
      </c>
      <c r="C158" s="132">
        <f t="shared" ca="1" si="15"/>
        <v>10</v>
      </c>
      <c r="D158" s="15">
        <f t="shared" ca="1" si="15"/>
        <v>1</v>
      </c>
      <c r="E158" s="15">
        <f t="shared" ca="1" si="15"/>
        <v>0</v>
      </c>
      <c r="F158" s="15">
        <f t="shared" ca="1" si="15"/>
        <v>0</v>
      </c>
      <c r="G158" s="15">
        <f t="shared" ca="1" si="15"/>
        <v>0</v>
      </c>
      <c r="H158" s="15">
        <f t="shared" ca="1" si="15"/>
        <v>1</v>
      </c>
      <c r="I158" s="15">
        <f t="shared" ca="1" si="15"/>
        <v>0</v>
      </c>
      <c r="J158" s="15">
        <f t="shared" ca="1" si="15"/>
        <v>1</v>
      </c>
      <c r="K158" s="15">
        <f t="shared" ca="1" si="15"/>
        <v>0</v>
      </c>
      <c r="L158" s="15">
        <f t="shared" ca="1" si="13"/>
        <v>1</v>
      </c>
      <c r="M158" s="15">
        <f t="shared" ca="1" si="14"/>
        <v>24</v>
      </c>
      <c r="N158" s="15">
        <f t="shared" ca="1" si="14"/>
        <v>6</v>
      </c>
      <c r="O158" s="15">
        <f t="shared" ca="1" si="14"/>
        <v>6</v>
      </c>
    </row>
    <row r="159" spans="1:15" x14ac:dyDescent="0.2">
      <c r="A159" s="131">
        <f t="shared" ca="1" si="12"/>
        <v>41279</v>
      </c>
      <c r="B159" s="132">
        <f t="shared" ca="1" si="12"/>
        <v>2013</v>
      </c>
      <c r="C159" s="132">
        <f t="shared" ca="1" si="15"/>
        <v>1</v>
      </c>
      <c r="D159" s="15">
        <f t="shared" ca="1" si="15"/>
        <v>0</v>
      </c>
      <c r="E159" s="15">
        <f t="shared" ca="1" si="15"/>
        <v>1</v>
      </c>
      <c r="F159" s="15">
        <f t="shared" ca="1" si="15"/>
        <v>1</v>
      </c>
      <c r="G159" s="15">
        <f t="shared" ca="1" si="15"/>
        <v>0</v>
      </c>
      <c r="H159" s="15">
        <f t="shared" ca="1" si="15"/>
        <v>0</v>
      </c>
      <c r="I159" s="15">
        <f t="shared" ca="1" si="15"/>
        <v>2</v>
      </c>
      <c r="J159" s="15">
        <f t="shared" ca="1" si="15"/>
        <v>2</v>
      </c>
      <c r="K159" s="15">
        <f t="shared" ca="1" si="15"/>
        <v>0</v>
      </c>
      <c r="L159" s="15">
        <f t="shared" ca="1" si="13"/>
        <v>0</v>
      </c>
      <c r="M159" s="15">
        <f t="shared" ca="1" si="14"/>
        <v>36</v>
      </c>
      <c r="N159" s="15">
        <f t="shared" ca="1" si="14"/>
        <v>9</v>
      </c>
      <c r="O159" s="15">
        <f t="shared" ca="1" si="14"/>
        <v>9</v>
      </c>
    </row>
    <row r="160" spans="1:15" x14ac:dyDescent="0.2">
      <c r="A160" s="131">
        <f t="shared" ca="1" si="12"/>
        <v>41307</v>
      </c>
      <c r="B160" s="132">
        <f t="shared" ca="1" si="12"/>
        <v>2013</v>
      </c>
      <c r="C160" s="132">
        <f t="shared" ca="1" si="15"/>
        <v>2</v>
      </c>
      <c r="D160" s="15">
        <f t="shared" ca="1" si="15"/>
        <v>0</v>
      </c>
      <c r="E160" s="15">
        <f t="shared" ca="1" si="15"/>
        <v>0</v>
      </c>
      <c r="F160" s="15">
        <f t="shared" ca="1" si="15"/>
        <v>0</v>
      </c>
      <c r="G160" s="15">
        <f t="shared" ca="1" si="15"/>
        <v>0</v>
      </c>
      <c r="H160" s="15">
        <f t="shared" ca="1" si="15"/>
        <v>1</v>
      </c>
      <c r="I160" s="15">
        <f t="shared" ca="1" si="15"/>
        <v>1</v>
      </c>
      <c r="J160" s="15">
        <f t="shared" ca="1" si="15"/>
        <v>3</v>
      </c>
      <c r="K160" s="15">
        <f t="shared" ca="1" si="15"/>
        <v>0</v>
      </c>
      <c r="L160" s="15">
        <f t="shared" ca="1" si="13"/>
        <v>0</v>
      </c>
      <c r="M160" s="15">
        <f t="shared" ca="1" si="14"/>
        <v>37</v>
      </c>
      <c r="N160" s="15">
        <f t="shared" ca="1" si="14"/>
        <v>6</v>
      </c>
      <c r="O160" s="15">
        <f t="shared" ca="1" si="14"/>
        <v>6</v>
      </c>
    </row>
    <row r="161" spans="1:15" x14ac:dyDescent="0.2">
      <c r="A161" s="131">
        <f t="shared" ca="1" si="12"/>
        <v>41335</v>
      </c>
      <c r="B161" s="132">
        <f t="shared" ca="1" si="12"/>
        <v>2013</v>
      </c>
      <c r="C161" s="132">
        <f t="shared" ca="1" si="15"/>
        <v>3</v>
      </c>
      <c r="D161" s="15">
        <f t="shared" ca="1" si="15"/>
        <v>0</v>
      </c>
      <c r="E161" s="15">
        <f t="shared" ca="1" si="15"/>
        <v>0</v>
      </c>
      <c r="F161" s="15">
        <f t="shared" ca="1" si="15"/>
        <v>0</v>
      </c>
      <c r="G161" s="15">
        <f t="shared" ca="1" si="15"/>
        <v>0</v>
      </c>
      <c r="H161" s="15">
        <f t="shared" ca="1" si="15"/>
        <v>1</v>
      </c>
      <c r="I161" s="15">
        <f t="shared" ca="1" si="15"/>
        <v>1</v>
      </c>
      <c r="J161" s="15">
        <f t="shared" ca="1" si="15"/>
        <v>1</v>
      </c>
      <c r="K161" s="15">
        <f t="shared" ca="1" si="15"/>
        <v>0</v>
      </c>
      <c r="L161" s="15">
        <f t="shared" ca="1" si="13"/>
        <v>0</v>
      </c>
      <c r="M161" s="15">
        <f t="shared" ca="1" si="14"/>
        <v>34</v>
      </c>
      <c r="N161" s="15">
        <f t="shared" ca="1" si="14"/>
        <v>5</v>
      </c>
      <c r="O161" s="15">
        <f t="shared" ca="1" si="14"/>
        <v>5</v>
      </c>
    </row>
    <row r="162" spans="1:15" x14ac:dyDescent="0.2">
      <c r="A162" s="131">
        <f t="shared" ca="1" si="12"/>
        <v>41370</v>
      </c>
      <c r="B162" s="132">
        <f t="shared" ca="1" si="12"/>
        <v>2013</v>
      </c>
      <c r="C162" s="132">
        <f t="shared" ca="1" si="15"/>
        <v>4</v>
      </c>
      <c r="D162" s="15">
        <f t="shared" ca="1" si="15"/>
        <v>0</v>
      </c>
      <c r="E162" s="15">
        <f t="shared" ca="1" si="15"/>
        <v>0</v>
      </c>
      <c r="F162" s="15">
        <f t="shared" ca="1" si="15"/>
        <v>0</v>
      </c>
      <c r="G162" s="15">
        <f t="shared" ca="1" si="15"/>
        <v>0</v>
      </c>
      <c r="H162" s="15">
        <f t="shared" ca="1" si="15"/>
        <v>0</v>
      </c>
      <c r="I162" s="15">
        <f t="shared" ca="1" si="15"/>
        <v>0</v>
      </c>
      <c r="J162" s="15">
        <f t="shared" ca="1" si="15"/>
        <v>2</v>
      </c>
      <c r="K162" s="15">
        <f t="shared" ca="1" si="15"/>
        <v>0</v>
      </c>
      <c r="L162" s="15">
        <f t="shared" ca="1" si="13"/>
        <v>0</v>
      </c>
      <c r="M162" s="15">
        <f t="shared" ca="1" si="14"/>
        <v>12</v>
      </c>
      <c r="N162" s="15">
        <f t="shared" ca="1" si="14"/>
        <v>2</v>
      </c>
      <c r="O162" s="15">
        <f t="shared" ca="1" si="14"/>
        <v>2</v>
      </c>
    </row>
    <row r="163" spans="1:15" x14ac:dyDescent="0.2">
      <c r="A163" s="131">
        <f t="shared" ca="1" si="12"/>
        <v>41398</v>
      </c>
      <c r="B163" s="132">
        <f t="shared" ca="1" si="12"/>
        <v>2013</v>
      </c>
      <c r="C163" s="132">
        <f t="shared" ca="1" si="15"/>
        <v>5</v>
      </c>
      <c r="D163" s="15">
        <f t="shared" ca="1" si="15"/>
        <v>0</v>
      </c>
      <c r="E163" s="15">
        <f t="shared" ca="1" si="15"/>
        <v>0</v>
      </c>
      <c r="F163" s="15">
        <f t="shared" ca="1" si="15"/>
        <v>0</v>
      </c>
      <c r="G163" s="15">
        <f t="shared" ca="1" si="15"/>
        <v>0</v>
      </c>
      <c r="H163" s="15">
        <f t="shared" ca="1" si="15"/>
        <v>0</v>
      </c>
      <c r="I163" s="15">
        <f t="shared" ca="1" si="15"/>
        <v>0</v>
      </c>
      <c r="J163" s="15">
        <f t="shared" ca="1" si="15"/>
        <v>0</v>
      </c>
      <c r="K163" s="15">
        <f t="shared" ca="1" si="15"/>
        <v>1</v>
      </c>
      <c r="L163" s="15">
        <f t="shared" ca="1" si="13"/>
        <v>0</v>
      </c>
      <c r="M163" s="15">
        <f t="shared" ca="1" si="14"/>
        <v>6</v>
      </c>
      <c r="N163" s="15">
        <f t="shared" ca="1" si="14"/>
        <v>1</v>
      </c>
      <c r="O163" s="15">
        <f t="shared" ca="1" si="14"/>
        <v>1</v>
      </c>
    </row>
    <row r="164" spans="1:15" x14ac:dyDescent="0.2">
      <c r="A164" s="131">
        <f t="shared" ca="1" si="12"/>
        <v>41538</v>
      </c>
      <c r="B164" s="132">
        <f t="shared" ca="1" si="12"/>
        <v>2013</v>
      </c>
      <c r="C164" s="132">
        <f t="shared" ca="1" si="15"/>
        <v>9</v>
      </c>
      <c r="D164" s="15">
        <f t="shared" ca="1" si="15"/>
        <v>1</v>
      </c>
      <c r="E164" s="15">
        <f t="shared" ca="1" si="15"/>
        <v>0</v>
      </c>
      <c r="F164" s="15">
        <f t="shared" ca="1" si="15"/>
        <v>1</v>
      </c>
      <c r="G164" s="15">
        <f t="shared" ca="1" si="15"/>
        <v>0</v>
      </c>
      <c r="H164" s="15">
        <f t="shared" ca="1" si="15"/>
        <v>0</v>
      </c>
      <c r="I164" s="15">
        <f t="shared" ca="1" si="15"/>
        <v>2</v>
      </c>
      <c r="J164" s="15">
        <f t="shared" ca="1" si="15"/>
        <v>2</v>
      </c>
      <c r="K164" s="15">
        <f t="shared" ca="1" si="15"/>
        <v>0</v>
      </c>
      <c r="L164" s="15">
        <f t="shared" ca="1" si="13"/>
        <v>0</v>
      </c>
      <c r="M164" s="15">
        <f t="shared" ca="1" si="14"/>
        <v>88</v>
      </c>
      <c r="N164" s="15">
        <f t="shared" ca="1" si="14"/>
        <v>10</v>
      </c>
      <c r="O164" s="15">
        <f t="shared" ca="1" si="14"/>
        <v>10</v>
      </c>
    </row>
    <row r="165" spans="1:15" x14ac:dyDescent="0.2">
      <c r="A165" s="131">
        <f t="shared" ca="1" si="12"/>
        <v>41566</v>
      </c>
      <c r="B165" s="132">
        <f t="shared" ca="1" si="12"/>
        <v>2013</v>
      </c>
      <c r="C165" s="132">
        <f t="shared" ca="1" si="15"/>
        <v>10</v>
      </c>
      <c r="D165" s="15">
        <f t="shared" ca="1" si="15"/>
        <v>0</v>
      </c>
      <c r="E165" s="15">
        <f t="shared" ca="1" si="15"/>
        <v>0</v>
      </c>
      <c r="F165" s="15">
        <f t="shared" ca="1" si="15"/>
        <v>0</v>
      </c>
      <c r="G165" s="15">
        <f t="shared" ca="1" si="15"/>
        <v>0</v>
      </c>
      <c r="H165" s="15">
        <f t="shared" ca="1" si="15"/>
        <v>1</v>
      </c>
      <c r="I165" s="15">
        <f t="shared" ca="1" si="15"/>
        <v>0</v>
      </c>
      <c r="J165" s="15">
        <f t="shared" ca="1" si="15"/>
        <v>1</v>
      </c>
      <c r="K165" s="15">
        <f t="shared" ca="1" si="15"/>
        <v>0</v>
      </c>
      <c r="L165" s="15">
        <f t="shared" ca="1" si="13"/>
        <v>0</v>
      </c>
      <c r="M165" s="15">
        <f t="shared" ca="1" si="14"/>
        <v>20</v>
      </c>
      <c r="N165" s="15">
        <f t="shared" ca="1" si="14"/>
        <v>5</v>
      </c>
      <c r="O165" s="15">
        <f t="shared" ca="1" si="14"/>
        <v>5</v>
      </c>
    </row>
    <row r="166" spans="1:15" x14ac:dyDescent="0.2">
      <c r="A166" s="131">
        <f t="shared" ca="1" si="12"/>
        <v>41601</v>
      </c>
      <c r="B166" s="132">
        <f t="shared" ca="1" si="12"/>
        <v>2013</v>
      </c>
      <c r="C166" s="132">
        <f t="shared" ca="1" si="15"/>
        <v>11</v>
      </c>
      <c r="D166" s="15">
        <f t="shared" ca="1" si="15"/>
        <v>0</v>
      </c>
      <c r="E166" s="15">
        <f t="shared" ca="1" si="15"/>
        <v>0</v>
      </c>
      <c r="F166" s="15">
        <f t="shared" ca="1" si="15"/>
        <v>0</v>
      </c>
      <c r="G166" s="15">
        <f t="shared" ca="1" si="15"/>
        <v>0</v>
      </c>
      <c r="H166" s="15">
        <f t="shared" ca="1" si="15"/>
        <v>1</v>
      </c>
      <c r="I166" s="15">
        <f t="shared" ca="1" si="15"/>
        <v>2</v>
      </c>
      <c r="J166" s="15">
        <f t="shared" ca="1" si="15"/>
        <v>0</v>
      </c>
      <c r="K166" s="15">
        <f t="shared" ca="1" si="15"/>
        <v>1</v>
      </c>
      <c r="L166" s="15">
        <f t="shared" ca="1" si="13"/>
        <v>0</v>
      </c>
      <c r="M166" s="15">
        <f t="shared" ca="1" si="14"/>
        <v>31</v>
      </c>
      <c r="N166" s="15">
        <f t="shared" ca="1" si="14"/>
        <v>6</v>
      </c>
      <c r="O166" s="15">
        <f t="shared" ca="1" si="14"/>
        <v>6</v>
      </c>
    </row>
    <row r="167" spans="1:15" x14ac:dyDescent="0.2">
      <c r="A167" s="131">
        <f t="shared" ca="1" si="12"/>
        <v>41629</v>
      </c>
      <c r="B167" s="132">
        <f t="shared" ca="1" si="12"/>
        <v>2013</v>
      </c>
      <c r="C167" s="132">
        <f t="shared" ca="1" si="15"/>
        <v>12</v>
      </c>
      <c r="D167" s="15">
        <f t="shared" ca="1" si="15"/>
        <v>0</v>
      </c>
      <c r="E167" s="15">
        <f t="shared" ca="1" si="15"/>
        <v>0</v>
      </c>
      <c r="F167" s="15">
        <f t="shared" ca="1" si="15"/>
        <v>1</v>
      </c>
      <c r="G167" s="15">
        <f t="shared" ca="1" si="15"/>
        <v>0</v>
      </c>
      <c r="H167" s="15">
        <f t="shared" ca="1" si="15"/>
        <v>0</v>
      </c>
      <c r="I167" s="15">
        <f t="shared" ca="1" si="15"/>
        <v>0</v>
      </c>
      <c r="J167" s="15">
        <f t="shared" ca="1" si="15"/>
        <v>0</v>
      </c>
      <c r="K167" s="15">
        <f t="shared" ca="1" si="15"/>
        <v>1</v>
      </c>
      <c r="L167" s="15">
        <f t="shared" ca="1" si="13"/>
        <v>0</v>
      </c>
      <c r="M167" s="15">
        <f t="shared" ca="1" si="14"/>
        <v>8</v>
      </c>
      <c r="N167" s="15">
        <f t="shared" ca="1" si="14"/>
        <v>4</v>
      </c>
      <c r="O167" s="15">
        <f t="shared" ca="1" si="14"/>
        <v>4</v>
      </c>
    </row>
    <row r="168" spans="1:15" x14ac:dyDescent="0.2">
      <c r="A168" s="131">
        <f t="shared" ca="1" si="12"/>
        <v>41657</v>
      </c>
      <c r="B168" s="132">
        <f t="shared" ca="1" si="12"/>
        <v>2014</v>
      </c>
      <c r="C168" s="132">
        <f t="shared" ca="1" si="15"/>
        <v>1</v>
      </c>
      <c r="D168" s="15">
        <f t="shared" ca="1" si="15"/>
        <v>0</v>
      </c>
      <c r="E168" s="15">
        <f t="shared" ca="1" si="15"/>
        <v>1</v>
      </c>
      <c r="F168" s="15">
        <f t="shared" ca="1" si="15"/>
        <v>0</v>
      </c>
      <c r="G168" s="15">
        <f t="shared" ca="1" si="15"/>
        <v>0</v>
      </c>
      <c r="H168" s="15">
        <f t="shared" ca="1" si="15"/>
        <v>0</v>
      </c>
      <c r="I168" s="15">
        <f t="shared" ca="1" si="15"/>
        <v>1</v>
      </c>
      <c r="J168" s="15">
        <f t="shared" ca="1" si="15"/>
        <v>0</v>
      </c>
      <c r="K168" s="15">
        <f t="shared" ca="1" si="15"/>
        <v>1</v>
      </c>
      <c r="L168" s="15">
        <f t="shared" ca="1" si="13"/>
        <v>0</v>
      </c>
      <c r="M168" s="15">
        <f t="shared" ca="1" si="14"/>
        <v>15</v>
      </c>
      <c r="N168" s="15">
        <f t="shared" ca="1" si="14"/>
        <v>4</v>
      </c>
      <c r="O168" s="15">
        <f t="shared" ca="1" si="14"/>
        <v>4</v>
      </c>
    </row>
    <row r="169" spans="1:15" x14ac:dyDescent="0.2">
      <c r="A169" s="131">
        <f t="shared" ca="1" si="12"/>
        <v>41685</v>
      </c>
      <c r="B169" s="132">
        <f t="shared" ca="1" si="12"/>
        <v>2014</v>
      </c>
      <c r="C169" s="132">
        <f t="shared" ca="1" si="15"/>
        <v>2</v>
      </c>
      <c r="D169" s="15">
        <f t="shared" ca="1" si="15"/>
        <v>0</v>
      </c>
      <c r="E169" s="15">
        <f t="shared" ca="1" si="15"/>
        <v>0</v>
      </c>
      <c r="F169" s="15">
        <f t="shared" ca="1" si="15"/>
        <v>0</v>
      </c>
      <c r="G169" s="15">
        <f t="shared" ca="1" si="15"/>
        <v>0</v>
      </c>
      <c r="H169" s="15">
        <f t="shared" ca="1" si="15"/>
        <v>0</v>
      </c>
      <c r="I169" s="15">
        <f t="shared" ca="1" si="15"/>
        <v>1</v>
      </c>
      <c r="J169" s="15">
        <f t="shared" ca="1" si="15"/>
        <v>0</v>
      </c>
      <c r="K169" s="15">
        <f t="shared" ca="1" si="15"/>
        <v>0</v>
      </c>
      <c r="L169" s="15">
        <f t="shared" ca="1" si="13"/>
        <v>0</v>
      </c>
      <c r="M169" s="15">
        <f t="shared" ca="1" si="14"/>
        <v>11</v>
      </c>
      <c r="N169" s="15">
        <f t="shared" ca="1" si="14"/>
        <v>1</v>
      </c>
      <c r="O169" s="15">
        <f t="shared" ca="1" si="14"/>
        <v>1</v>
      </c>
    </row>
    <row r="170" spans="1:15" x14ac:dyDescent="0.2">
      <c r="A170" s="131">
        <f t="shared" ca="1" si="12"/>
        <v>42021</v>
      </c>
      <c r="B170" s="132">
        <f t="shared" ca="1" si="12"/>
        <v>2015</v>
      </c>
      <c r="C170" s="132">
        <f t="shared" ca="1" si="15"/>
        <v>1</v>
      </c>
      <c r="D170" s="15">
        <f t="shared" ca="1" si="15"/>
        <v>1</v>
      </c>
      <c r="E170" s="15">
        <f t="shared" ca="1" si="15"/>
        <v>1</v>
      </c>
      <c r="F170" s="15">
        <f t="shared" ca="1" si="15"/>
        <v>0</v>
      </c>
      <c r="G170" s="15">
        <f t="shared" ca="1" si="15"/>
        <v>0</v>
      </c>
      <c r="H170" s="15">
        <f t="shared" ca="1" si="15"/>
        <v>0</v>
      </c>
      <c r="I170" s="15">
        <f t="shared" ca="1" si="15"/>
        <v>1</v>
      </c>
      <c r="J170" s="15">
        <f t="shared" ca="1" si="15"/>
        <v>0</v>
      </c>
      <c r="K170" s="15">
        <f t="shared" ca="1" si="15"/>
        <v>1</v>
      </c>
      <c r="L170" s="15">
        <f t="shared" ca="1" si="13"/>
        <v>1</v>
      </c>
      <c r="M170" s="15">
        <f t="shared" ca="1" si="14"/>
        <v>38</v>
      </c>
      <c r="N170" s="15">
        <f t="shared" ca="1" si="14"/>
        <v>5</v>
      </c>
      <c r="O170" s="15">
        <f t="shared" ca="1" si="14"/>
        <v>5</v>
      </c>
    </row>
    <row r="171" spans="1:15" x14ac:dyDescent="0.2">
      <c r="A171" s="131">
        <f t="shared" ca="1" si="12"/>
        <v>42049</v>
      </c>
      <c r="B171" s="132">
        <f t="shared" ca="1" si="12"/>
        <v>2015</v>
      </c>
      <c r="C171" s="132">
        <f t="shared" ca="1" si="15"/>
        <v>2</v>
      </c>
      <c r="D171" s="15">
        <f t="shared" ca="1" si="15"/>
        <v>0</v>
      </c>
      <c r="E171" s="15">
        <f t="shared" ca="1" si="15"/>
        <v>0</v>
      </c>
      <c r="F171" s="15">
        <f t="shared" ca="1" si="15"/>
        <v>0</v>
      </c>
      <c r="G171" s="15">
        <f t="shared" ca="1" si="15"/>
        <v>0</v>
      </c>
      <c r="H171" s="15">
        <f t="shared" ca="1" si="15"/>
        <v>0</v>
      </c>
      <c r="I171" s="15">
        <f t="shared" ca="1" si="15"/>
        <v>0</v>
      </c>
      <c r="J171" s="15">
        <f t="shared" ca="1" si="15"/>
        <v>0</v>
      </c>
      <c r="K171" s="15">
        <f t="shared" ca="1" si="15"/>
        <v>3</v>
      </c>
      <c r="L171" s="15">
        <f t="shared" ca="1" si="13"/>
        <v>0</v>
      </c>
      <c r="M171" s="15">
        <f t="shared" ca="1" si="14"/>
        <v>39</v>
      </c>
      <c r="N171" s="15">
        <f t="shared" ca="1" si="14"/>
        <v>3</v>
      </c>
      <c r="O171" s="15">
        <f t="shared" ca="1" si="14"/>
        <v>3</v>
      </c>
    </row>
    <row r="172" spans="1:15" x14ac:dyDescent="0.2">
      <c r="A172" s="131">
        <f t="shared" ca="1" si="12"/>
        <v>42077</v>
      </c>
      <c r="B172" s="132">
        <f t="shared" ca="1" si="12"/>
        <v>2015</v>
      </c>
      <c r="C172" s="132">
        <f t="shared" ca="1" si="15"/>
        <v>3</v>
      </c>
      <c r="D172" s="15">
        <f t="shared" ca="1" si="15"/>
        <v>0</v>
      </c>
      <c r="E172" s="15">
        <f t="shared" ca="1" si="15"/>
        <v>0</v>
      </c>
      <c r="F172" s="15">
        <f t="shared" ca="1" si="15"/>
        <v>0</v>
      </c>
      <c r="G172" s="15">
        <f t="shared" ca="1" si="15"/>
        <v>0</v>
      </c>
      <c r="H172" s="15">
        <f t="shared" ca="1" si="15"/>
        <v>0</v>
      </c>
      <c r="I172" s="15">
        <f t="shared" ca="1" si="15"/>
        <v>1</v>
      </c>
      <c r="J172" s="15">
        <f t="shared" ca="1" si="15"/>
        <v>0</v>
      </c>
      <c r="K172" s="15">
        <f t="shared" ca="1" si="15"/>
        <v>2</v>
      </c>
      <c r="L172" s="15">
        <f t="shared" ca="1" si="13"/>
        <v>0</v>
      </c>
      <c r="M172" s="15">
        <f t="shared" ca="1" si="14"/>
        <v>35</v>
      </c>
      <c r="N172" s="15">
        <f t="shared" ca="1" si="14"/>
        <v>3</v>
      </c>
      <c r="O172" s="15">
        <f t="shared" ca="1" si="14"/>
        <v>3</v>
      </c>
    </row>
    <row r="173" spans="1:15" x14ac:dyDescent="0.2">
      <c r="A173" s="131">
        <f t="shared" ca="1" si="12"/>
        <v>42105</v>
      </c>
      <c r="B173" s="132">
        <f t="shared" ca="1" si="12"/>
        <v>2015</v>
      </c>
      <c r="C173" s="132">
        <f t="shared" ca="1" si="15"/>
        <v>4</v>
      </c>
      <c r="D173" s="15">
        <f t="shared" ca="1" si="15"/>
        <v>0</v>
      </c>
      <c r="E173" s="15">
        <f t="shared" ca="1" si="15"/>
        <v>0</v>
      </c>
      <c r="F173" s="15">
        <f t="shared" ca="1" si="15"/>
        <v>0</v>
      </c>
      <c r="G173" s="15">
        <f t="shared" ca="1" si="15"/>
        <v>0</v>
      </c>
      <c r="H173" s="15">
        <f t="shared" ca="1" si="15"/>
        <v>0</v>
      </c>
      <c r="I173" s="15">
        <f t="shared" ca="1" si="15"/>
        <v>0</v>
      </c>
      <c r="J173" s="15">
        <f t="shared" ca="1" si="15"/>
        <v>0</v>
      </c>
      <c r="K173" s="15">
        <f t="shared" ca="1" si="15"/>
        <v>3</v>
      </c>
      <c r="L173" s="15">
        <f t="shared" ca="1" si="13"/>
        <v>0</v>
      </c>
      <c r="M173" s="15">
        <f t="shared" ca="1" si="14"/>
        <v>47</v>
      </c>
      <c r="N173" s="15">
        <f t="shared" ca="1" si="14"/>
        <v>3</v>
      </c>
      <c r="O173" s="15">
        <f t="shared" ca="1" si="14"/>
        <v>3</v>
      </c>
    </row>
    <row r="174" spans="1:15" x14ac:dyDescent="0.2">
      <c r="A174" s="131">
        <f t="shared" ca="1" si="12"/>
        <v>42133</v>
      </c>
      <c r="B174" s="132">
        <f t="shared" ca="1" si="12"/>
        <v>2015</v>
      </c>
      <c r="C174" s="132">
        <f t="shared" ca="1" si="15"/>
        <v>5</v>
      </c>
      <c r="D174" s="15">
        <f t="shared" ca="1" si="15"/>
        <v>0</v>
      </c>
      <c r="E174" s="15">
        <f t="shared" ca="1" si="15"/>
        <v>0</v>
      </c>
      <c r="F174" s="15">
        <f t="shared" ca="1" si="15"/>
        <v>0</v>
      </c>
      <c r="G174" s="15">
        <f t="shared" ca="1" si="15"/>
        <v>0</v>
      </c>
      <c r="H174" s="15">
        <f t="shared" ca="1" si="15"/>
        <v>0</v>
      </c>
      <c r="I174" s="15">
        <f t="shared" ca="1" si="15"/>
        <v>0</v>
      </c>
      <c r="J174" s="15">
        <f t="shared" ca="1" si="15"/>
        <v>0</v>
      </c>
      <c r="K174" s="15">
        <f t="shared" ca="1" si="15"/>
        <v>1</v>
      </c>
      <c r="L174" s="15">
        <f t="shared" ca="1" si="13"/>
        <v>0</v>
      </c>
      <c r="M174" s="15">
        <f t="shared" ca="1" si="14"/>
        <v>28</v>
      </c>
      <c r="N174" s="15">
        <f t="shared" ca="1" si="14"/>
        <v>1</v>
      </c>
      <c r="O174" s="15">
        <f t="shared" ca="1" si="14"/>
        <v>1</v>
      </c>
    </row>
    <row r="175" spans="1:15" x14ac:dyDescent="0.2">
      <c r="A175" s="131">
        <f t="shared" ca="1" si="12"/>
        <v>42161</v>
      </c>
      <c r="B175" s="132">
        <f t="shared" ca="1" si="12"/>
        <v>2015</v>
      </c>
      <c r="C175" s="132">
        <f t="shared" ca="1" si="15"/>
        <v>6</v>
      </c>
      <c r="D175" s="15">
        <f t="shared" ca="1" si="15"/>
        <v>0</v>
      </c>
      <c r="E175" s="15">
        <f t="shared" ca="1" si="15"/>
        <v>0</v>
      </c>
      <c r="F175" s="15">
        <f t="shared" ca="1" si="15"/>
        <v>0</v>
      </c>
      <c r="G175" s="15">
        <f t="shared" ca="1" si="15"/>
        <v>0</v>
      </c>
      <c r="H175" s="15">
        <f t="shared" ca="1" si="15"/>
        <v>0</v>
      </c>
      <c r="I175" s="15">
        <f t="shared" ca="1" si="15"/>
        <v>0</v>
      </c>
      <c r="J175" s="15">
        <f t="shared" ca="1" si="15"/>
        <v>0</v>
      </c>
      <c r="K175" s="15">
        <f t="shared" ca="1" si="15"/>
        <v>2</v>
      </c>
      <c r="L175" s="15">
        <f t="shared" ca="1" si="13"/>
        <v>0</v>
      </c>
      <c r="M175" s="15">
        <f t="shared" ca="1" si="14"/>
        <v>25</v>
      </c>
      <c r="N175" s="15">
        <f t="shared" ca="1" si="14"/>
        <v>2</v>
      </c>
      <c r="O175" s="15">
        <f t="shared" ca="1" si="14"/>
        <v>2</v>
      </c>
    </row>
    <row r="176" spans="1:15" x14ac:dyDescent="0.2">
      <c r="A176" s="131">
        <f t="shared" ca="1" si="12"/>
        <v>42189</v>
      </c>
      <c r="B176" s="132">
        <f t="shared" ca="1" si="12"/>
        <v>2015</v>
      </c>
      <c r="C176" s="132">
        <f t="shared" ca="1" si="15"/>
        <v>7</v>
      </c>
      <c r="D176" s="15">
        <f t="shared" ca="1" si="15"/>
        <v>0</v>
      </c>
      <c r="E176" s="15">
        <f t="shared" ca="1" si="15"/>
        <v>0</v>
      </c>
      <c r="F176" s="15">
        <f t="shared" ca="1" si="15"/>
        <v>0</v>
      </c>
      <c r="G176" s="15">
        <f t="shared" ca="1" si="15"/>
        <v>0</v>
      </c>
      <c r="H176" s="15">
        <f t="shared" ca="1" si="15"/>
        <v>0</v>
      </c>
      <c r="I176" s="15">
        <f t="shared" ca="1" si="15"/>
        <v>0</v>
      </c>
      <c r="J176" s="15">
        <f t="shared" ca="1" si="15"/>
        <v>0</v>
      </c>
      <c r="K176" s="15">
        <f t="shared" ca="1" si="15"/>
        <v>1</v>
      </c>
      <c r="L176" s="15">
        <f t="shared" ca="1" si="13"/>
        <v>0</v>
      </c>
      <c r="M176" s="15">
        <f t="shared" ca="1" si="14"/>
        <v>24</v>
      </c>
      <c r="N176" s="15">
        <f t="shared" ca="1" si="14"/>
        <v>1</v>
      </c>
      <c r="O176" s="15">
        <f t="shared" ca="1" si="14"/>
        <v>1</v>
      </c>
    </row>
    <row r="177" spans="1:15" x14ac:dyDescent="0.2">
      <c r="A177" s="131">
        <f t="shared" ca="1" si="12"/>
        <v>42245</v>
      </c>
      <c r="B177" s="132">
        <f t="shared" ca="1" si="12"/>
        <v>2015</v>
      </c>
      <c r="C177" s="132">
        <f t="shared" ca="1" si="15"/>
        <v>8</v>
      </c>
      <c r="D177" s="15">
        <f t="shared" ca="1" si="15"/>
        <v>0</v>
      </c>
      <c r="E177" s="15">
        <f t="shared" ref="C177:K205" ca="1" si="16">INDIRECT(ADDRESS(142+COLUMN(E177)-COLUMN($A$2),7+ROW(E177)-ROW($A$2),1,1,"Timeline"),1)</f>
        <v>0</v>
      </c>
      <c r="F177" s="15">
        <f t="shared" ca="1" si="16"/>
        <v>0</v>
      </c>
      <c r="G177" s="15">
        <f t="shared" ca="1" si="16"/>
        <v>0</v>
      </c>
      <c r="H177" s="15">
        <f t="shared" ca="1" si="16"/>
        <v>0</v>
      </c>
      <c r="I177" s="15">
        <f t="shared" ca="1" si="16"/>
        <v>0</v>
      </c>
      <c r="J177" s="15">
        <f t="shared" ca="1" si="16"/>
        <v>0</v>
      </c>
      <c r="K177" s="15">
        <f t="shared" ca="1" si="16"/>
        <v>2</v>
      </c>
      <c r="L177" s="15">
        <f t="shared" ca="1" si="13"/>
        <v>0</v>
      </c>
      <c r="M177" s="15">
        <f t="shared" ca="1" si="14"/>
        <v>17</v>
      </c>
      <c r="N177" s="15">
        <f t="shared" ca="1" si="14"/>
        <v>2</v>
      </c>
      <c r="O177" s="15">
        <f t="shared" ca="1" si="14"/>
        <v>2</v>
      </c>
    </row>
    <row r="178" spans="1:15" x14ac:dyDescent="0.2">
      <c r="A178" s="131">
        <f t="shared" ca="1" si="12"/>
        <v>42280</v>
      </c>
      <c r="B178" s="132">
        <f t="shared" ca="1" si="12"/>
        <v>2015</v>
      </c>
      <c r="C178" s="132">
        <f t="shared" ca="1" si="16"/>
        <v>10</v>
      </c>
      <c r="D178" s="15">
        <f t="shared" ca="1" si="16"/>
        <v>1</v>
      </c>
      <c r="E178" s="15">
        <f t="shared" ca="1" si="16"/>
        <v>0</v>
      </c>
      <c r="F178" s="15">
        <f t="shared" ca="1" si="16"/>
        <v>0</v>
      </c>
      <c r="G178" s="15">
        <f t="shared" ca="1" si="16"/>
        <v>0</v>
      </c>
      <c r="H178" s="15">
        <f t="shared" ca="1" si="16"/>
        <v>0</v>
      </c>
      <c r="I178" s="15">
        <f t="shared" ca="1" si="16"/>
        <v>0</v>
      </c>
      <c r="J178" s="15">
        <f t="shared" ca="1" si="16"/>
        <v>0</v>
      </c>
      <c r="K178" s="15">
        <f t="shared" ca="1" si="16"/>
        <v>2</v>
      </c>
      <c r="L178" s="15">
        <f t="shared" ca="1" si="13"/>
        <v>1</v>
      </c>
      <c r="M178" s="15">
        <f t="shared" ca="1" si="14"/>
        <v>41</v>
      </c>
      <c r="N178" s="15">
        <f t="shared" ca="1" si="14"/>
        <v>4</v>
      </c>
      <c r="O178" s="15">
        <f t="shared" ca="1" si="14"/>
        <v>4</v>
      </c>
    </row>
    <row r="179" spans="1:15" x14ac:dyDescent="0.2">
      <c r="A179" s="131">
        <f t="shared" ca="1" si="12"/>
        <v>42308</v>
      </c>
      <c r="B179" s="132">
        <f t="shared" ca="1" si="12"/>
        <v>2015</v>
      </c>
      <c r="C179" s="132">
        <f t="shared" ca="1" si="16"/>
        <v>10</v>
      </c>
      <c r="D179" s="15">
        <f t="shared" ca="1" si="16"/>
        <v>0</v>
      </c>
      <c r="E179" s="15">
        <f t="shared" ca="1" si="16"/>
        <v>0</v>
      </c>
      <c r="F179" s="15">
        <f t="shared" ca="1" si="16"/>
        <v>0</v>
      </c>
      <c r="G179" s="15">
        <f t="shared" ca="1" si="16"/>
        <v>0</v>
      </c>
      <c r="H179" s="15">
        <f t="shared" ca="1" si="16"/>
        <v>0</v>
      </c>
      <c r="I179" s="15">
        <f t="shared" ca="1" si="16"/>
        <v>0</v>
      </c>
      <c r="J179" s="15">
        <f t="shared" ca="1" si="16"/>
        <v>0</v>
      </c>
      <c r="K179" s="15">
        <f t="shared" ca="1" si="16"/>
        <v>2</v>
      </c>
      <c r="L179" s="15">
        <f t="shared" ca="1" si="13"/>
        <v>0</v>
      </c>
      <c r="M179" s="15">
        <f t="shared" ca="1" si="14"/>
        <v>32</v>
      </c>
      <c r="N179" s="15">
        <f t="shared" ca="1" si="14"/>
        <v>2</v>
      </c>
      <c r="O179" s="15">
        <f t="shared" ca="1" si="14"/>
        <v>2</v>
      </c>
    </row>
    <row r="180" spans="1:15" x14ac:dyDescent="0.2">
      <c r="A180" s="131">
        <f t="shared" ca="1" si="12"/>
        <v>42336</v>
      </c>
      <c r="B180" s="132">
        <f t="shared" ca="1" si="12"/>
        <v>2015</v>
      </c>
      <c r="C180" s="132">
        <f t="shared" ca="1" si="16"/>
        <v>11</v>
      </c>
      <c r="D180" s="15">
        <f t="shared" ca="1" si="16"/>
        <v>1</v>
      </c>
      <c r="E180" s="15">
        <f t="shared" ca="1" si="16"/>
        <v>0</v>
      </c>
      <c r="F180" s="15">
        <f t="shared" ca="1" si="16"/>
        <v>0</v>
      </c>
      <c r="G180" s="15">
        <f t="shared" ca="1" si="16"/>
        <v>0</v>
      </c>
      <c r="H180" s="15">
        <f t="shared" ca="1" si="16"/>
        <v>0</v>
      </c>
      <c r="I180" s="15">
        <f t="shared" ca="1" si="16"/>
        <v>0</v>
      </c>
      <c r="J180" s="15">
        <f t="shared" ca="1" si="16"/>
        <v>0</v>
      </c>
      <c r="K180" s="15">
        <f t="shared" ca="1" si="16"/>
        <v>2</v>
      </c>
      <c r="L180" s="15">
        <f t="shared" ca="1" si="13"/>
        <v>0</v>
      </c>
      <c r="M180" s="15">
        <f t="shared" ca="1" si="14"/>
        <v>33</v>
      </c>
      <c r="N180" s="15">
        <f t="shared" ca="1" si="14"/>
        <v>3</v>
      </c>
      <c r="O180" s="15">
        <f t="shared" ca="1" si="14"/>
        <v>3</v>
      </c>
    </row>
    <row r="181" spans="1:15" x14ac:dyDescent="0.2">
      <c r="A181" s="131">
        <f t="shared" ca="1" si="12"/>
        <v>42385</v>
      </c>
      <c r="B181" s="132">
        <f t="shared" ca="1" si="12"/>
        <v>2016</v>
      </c>
      <c r="C181" s="132">
        <f t="shared" ca="1" si="16"/>
        <v>1</v>
      </c>
      <c r="D181" s="15">
        <f t="shared" ca="1" si="16"/>
        <v>0</v>
      </c>
      <c r="E181" s="15">
        <f t="shared" ca="1" si="16"/>
        <v>0</v>
      </c>
      <c r="F181" s="15">
        <f t="shared" ca="1" si="16"/>
        <v>0</v>
      </c>
      <c r="G181" s="15">
        <f t="shared" ca="1" si="16"/>
        <v>0</v>
      </c>
      <c r="H181" s="15">
        <f t="shared" ca="1" si="16"/>
        <v>0</v>
      </c>
      <c r="I181" s="15">
        <f t="shared" ca="1" si="16"/>
        <v>0</v>
      </c>
      <c r="J181" s="15">
        <f t="shared" ca="1" si="16"/>
        <v>0</v>
      </c>
      <c r="K181" s="15">
        <f t="shared" ca="1" si="16"/>
        <v>2</v>
      </c>
      <c r="L181" s="15">
        <f t="shared" ca="1" si="13"/>
        <v>0</v>
      </c>
      <c r="M181" s="15">
        <f t="shared" ca="1" si="14"/>
        <v>17</v>
      </c>
      <c r="N181" s="15">
        <f t="shared" ca="1" si="14"/>
        <v>2</v>
      </c>
      <c r="O181" s="15">
        <f t="shared" ca="1" si="14"/>
        <v>2</v>
      </c>
    </row>
    <row r="182" spans="1:15" x14ac:dyDescent="0.2">
      <c r="A182" s="131">
        <f t="shared" ca="1" si="12"/>
        <v>42413</v>
      </c>
      <c r="B182" s="132">
        <f t="shared" ca="1" si="12"/>
        <v>2016</v>
      </c>
      <c r="C182" s="132">
        <f t="shared" ca="1" si="16"/>
        <v>2</v>
      </c>
      <c r="D182" s="15">
        <f t="shared" ca="1" si="16"/>
        <v>0</v>
      </c>
      <c r="E182" s="15">
        <f t="shared" ca="1" si="16"/>
        <v>0</v>
      </c>
      <c r="F182" s="15">
        <f t="shared" ca="1" si="16"/>
        <v>0</v>
      </c>
      <c r="G182" s="15">
        <f t="shared" ca="1" si="16"/>
        <v>0</v>
      </c>
      <c r="H182" s="15">
        <f t="shared" ca="1" si="16"/>
        <v>0</v>
      </c>
      <c r="I182" s="15">
        <f t="shared" ca="1" si="16"/>
        <v>0</v>
      </c>
      <c r="J182" s="15">
        <f t="shared" ca="1" si="16"/>
        <v>1</v>
      </c>
      <c r="K182" s="15">
        <f t="shared" ca="1" si="16"/>
        <v>3</v>
      </c>
      <c r="L182" s="15">
        <f t="shared" ca="1" si="13"/>
        <v>0</v>
      </c>
      <c r="M182" s="15">
        <f t="shared" ca="1" si="14"/>
        <v>25</v>
      </c>
      <c r="N182" s="15">
        <f t="shared" ca="1" si="14"/>
        <v>4</v>
      </c>
      <c r="O182" s="15">
        <f t="shared" ca="1" si="14"/>
        <v>4</v>
      </c>
    </row>
    <row r="183" spans="1:15" x14ac:dyDescent="0.2">
      <c r="A183" s="131">
        <f t="shared" ca="1" si="12"/>
        <v>42441</v>
      </c>
      <c r="B183" s="132">
        <f t="shared" ca="1" si="12"/>
        <v>2016</v>
      </c>
      <c r="C183" s="132">
        <f t="shared" ca="1" si="16"/>
        <v>3</v>
      </c>
      <c r="D183" s="15">
        <f t="shared" ca="1" si="16"/>
        <v>0</v>
      </c>
      <c r="E183" s="15">
        <f t="shared" ca="1" si="16"/>
        <v>0</v>
      </c>
      <c r="F183" s="15">
        <f t="shared" ca="1" si="16"/>
        <v>0</v>
      </c>
      <c r="G183" s="15">
        <f t="shared" ca="1" si="16"/>
        <v>0</v>
      </c>
      <c r="H183" s="15">
        <f t="shared" ca="1" si="16"/>
        <v>0</v>
      </c>
      <c r="I183" s="15">
        <f t="shared" ca="1" si="16"/>
        <v>0</v>
      </c>
      <c r="J183" s="15">
        <f t="shared" ca="1" si="16"/>
        <v>0</v>
      </c>
      <c r="K183" s="15">
        <f t="shared" ca="1" si="16"/>
        <v>2</v>
      </c>
      <c r="L183" s="15">
        <f t="shared" ca="1" si="13"/>
        <v>0</v>
      </c>
      <c r="M183" s="15">
        <f t="shared" ca="1" si="14"/>
        <v>28</v>
      </c>
      <c r="N183" s="15">
        <f t="shared" ca="1" si="14"/>
        <v>3</v>
      </c>
      <c r="O183" s="15">
        <f t="shared" ca="1" si="14"/>
        <v>3</v>
      </c>
    </row>
    <row r="184" spans="1:15" x14ac:dyDescent="0.2">
      <c r="A184" s="131">
        <f t="shared" ca="1" si="12"/>
        <v>42469</v>
      </c>
      <c r="B184" s="132">
        <f t="shared" ca="1" si="12"/>
        <v>2016</v>
      </c>
      <c r="C184" s="132">
        <f t="shared" ca="1" si="16"/>
        <v>4</v>
      </c>
      <c r="D184" s="15">
        <f t="shared" ca="1" si="16"/>
        <v>0</v>
      </c>
      <c r="E184" s="15">
        <f t="shared" ca="1" si="16"/>
        <v>0</v>
      </c>
      <c r="F184" s="15">
        <f t="shared" ca="1" si="16"/>
        <v>0</v>
      </c>
      <c r="G184" s="15">
        <f t="shared" ca="1" si="16"/>
        <v>0</v>
      </c>
      <c r="H184" s="15">
        <f t="shared" ca="1" si="16"/>
        <v>0</v>
      </c>
      <c r="I184" s="15">
        <f t="shared" ca="1" si="16"/>
        <v>1</v>
      </c>
      <c r="J184" s="15">
        <f t="shared" ca="1" si="16"/>
        <v>0</v>
      </c>
      <c r="K184" s="15">
        <f t="shared" ca="1" si="16"/>
        <v>3</v>
      </c>
      <c r="L184" s="15">
        <f t="shared" ca="1" si="13"/>
        <v>0</v>
      </c>
      <c r="M184" s="15">
        <f t="shared" ca="1" si="14"/>
        <v>22</v>
      </c>
      <c r="N184" s="15">
        <f t="shared" ca="1" si="14"/>
        <v>4</v>
      </c>
      <c r="O184" s="15">
        <f t="shared" ca="1" si="14"/>
        <v>4</v>
      </c>
    </row>
    <row r="185" spans="1:15" x14ac:dyDescent="0.2">
      <c r="A185" s="131">
        <f t="shared" ca="1" si="12"/>
        <v>42497</v>
      </c>
      <c r="B185" s="132">
        <f t="shared" ca="1" si="12"/>
        <v>2016</v>
      </c>
      <c r="C185" s="132">
        <f t="shared" ca="1" si="16"/>
        <v>5</v>
      </c>
      <c r="D185" s="15">
        <f t="shared" ca="1" si="16"/>
        <v>0</v>
      </c>
      <c r="E185" s="15">
        <f t="shared" ca="1" si="16"/>
        <v>0</v>
      </c>
      <c r="F185" s="15">
        <f t="shared" ca="1" si="16"/>
        <v>0</v>
      </c>
      <c r="G185" s="15">
        <f t="shared" ca="1" si="16"/>
        <v>0</v>
      </c>
      <c r="H185" s="15">
        <f t="shared" ca="1" si="16"/>
        <v>0</v>
      </c>
      <c r="I185" s="15">
        <f t="shared" ca="1" si="16"/>
        <v>0</v>
      </c>
      <c r="J185" s="15">
        <f t="shared" ca="1" si="16"/>
        <v>0</v>
      </c>
      <c r="K185" s="15">
        <f t="shared" ca="1" si="16"/>
        <v>3</v>
      </c>
      <c r="L185" s="15">
        <f t="shared" ca="1" si="13"/>
        <v>0</v>
      </c>
      <c r="M185" s="15">
        <f t="shared" ca="1" si="14"/>
        <v>26</v>
      </c>
      <c r="N185" s="15">
        <f t="shared" ca="1" si="14"/>
        <v>3</v>
      </c>
      <c r="O185" s="15">
        <f t="shared" ca="1" si="14"/>
        <v>3</v>
      </c>
    </row>
    <row r="186" spans="1:15" x14ac:dyDescent="0.2">
      <c r="A186" s="131">
        <f t="shared" ca="1" si="12"/>
        <v>42525</v>
      </c>
      <c r="B186" s="132">
        <f t="shared" ca="1" si="12"/>
        <v>2016</v>
      </c>
      <c r="C186" s="132">
        <f t="shared" ca="1" si="16"/>
        <v>6</v>
      </c>
      <c r="D186" s="15">
        <f t="shared" ca="1" si="16"/>
        <v>0</v>
      </c>
      <c r="E186" s="15">
        <f t="shared" ca="1" si="16"/>
        <v>0</v>
      </c>
      <c r="F186" s="15">
        <f t="shared" ca="1" si="16"/>
        <v>0</v>
      </c>
      <c r="G186" s="15">
        <f t="shared" ca="1" si="16"/>
        <v>0</v>
      </c>
      <c r="H186" s="15">
        <f t="shared" ca="1" si="16"/>
        <v>0</v>
      </c>
      <c r="I186" s="15">
        <f t="shared" ca="1" si="16"/>
        <v>0</v>
      </c>
      <c r="J186" s="15">
        <f t="shared" ca="1" si="16"/>
        <v>0</v>
      </c>
      <c r="K186" s="15">
        <f t="shared" ca="1" si="16"/>
        <v>3</v>
      </c>
      <c r="L186" s="15">
        <f t="shared" ca="1" si="13"/>
        <v>0</v>
      </c>
      <c r="M186" s="15">
        <f t="shared" ca="1" si="14"/>
        <v>17</v>
      </c>
      <c r="N186" s="15">
        <f t="shared" ca="1" si="14"/>
        <v>3</v>
      </c>
      <c r="O186" s="15">
        <f t="shared" ca="1" si="14"/>
        <v>3</v>
      </c>
    </row>
    <row r="187" spans="1:15" x14ac:dyDescent="0.2">
      <c r="A187" s="131">
        <f t="shared" ca="1" si="12"/>
        <v>42560</v>
      </c>
      <c r="B187" s="132">
        <f t="shared" ca="1" si="12"/>
        <v>2016</v>
      </c>
      <c r="C187" s="132">
        <f t="shared" ca="1" si="16"/>
        <v>7</v>
      </c>
      <c r="D187" s="15">
        <f t="shared" ca="1" si="16"/>
        <v>1</v>
      </c>
      <c r="E187" s="15">
        <f t="shared" ca="1" si="16"/>
        <v>0</v>
      </c>
      <c r="F187" s="15">
        <f t="shared" ca="1" si="16"/>
        <v>0</v>
      </c>
      <c r="G187" s="15">
        <f t="shared" ca="1" si="16"/>
        <v>0</v>
      </c>
      <c r="H187" s="15">
        <f t="shared" ca="1" si="16"/>
        <v>0</v>
      </c>
      <c r="I187" s="15">
        <f t="shared" ca="1" si="16"/>
        <v>0</v>
      </c>
      <c r="J187" s="15">
        <f t="shared" ca="1" si="16"/>
        <v>0</v>
      </c>
      <c r="K187" s="15">
        <f t="shared" ca="1" si="16"/>
        <v>3</v>
      </c>
      <c r="L187" s="15">
        <f t="shared" ca="1" si="13"/>
        <v>0</v>
      </c>
      <c r="M187" s="15">
        <f t="shared" ca="1" si="14"/>
        <v>18</v>
      </c>
      <c r="N187" s="15">
        <f t="shared" ca="1" si="14"/>
        <v>4</v>
      </c>
      <c r="O187" s="15">
        <f t="shared" ca="1" si="14"/>
        <v>4</v>
      </c>
    </row>
    <row r="188" spans="1:15" x14ac:dyDescent="0.2">
      <c r="A188" s="131">
        <f t="shared" ca="1" si="12"/>
        <v>42595</v>
      </c>
      <c r="B188" s="132">
        <f t="shared" ca="1" si="12"/>
        <v>2016</v>
      </c>
      <c r="C188" s="132">
        <f t="shared" ca="1" si="16"/>
        <v>8</v>
      </c>
      <c r="D188" s="15">
        <f t="shared" ca="1" si="16"/>
        <v>0</v>
      </c>
      <c r="E188" s="15">
        <f t="shared" ca="1" si="16"/>
        <v>0</v>
      </c>
      <c r="F188" s="15">
        <f t="shared" ca="1" si="16"/>
        <v>0</v>
      </c>
      <c r="G188" s="15">
        <f t="shared" ca="1" si="16"/>
        <v>0</v>
      </c>
      <c r="H188" s="15">
        <f t="shared" ca="1" si="16"/>
        <v>0</v>
      </c>
      <c r="I188" s="15">
        <f t="shared" ca="1" si="16"/>
        <v>0</v>
      </c>
      <c r="J188" s="15">
        <f t="shared" ca="1" si="16"/>
        <v>0</v>
      </c>
      <c r="K188" s="15">
        <f t="shared" ca="1" si="16"/>
        <v>3</v>
      </c>
      <c r="L188" s="15">
        <f t="shared" ca="1" si="13"/>
        <v>0</v>
      </c>
      <c r="M188" s="15">
        <f t="shared" ca="1" si="14"/>
        <v>37</v>
      </c>
      <c r="N188" s="15">
        <f t="shared" ca="1" si="14"/>
        <v>3</v>
      </c>
      <c r="O188" s="15">
        <f t="shared" ca="1" si="14"/>
        <v>3</v>
      </c>
    </row>
    <row r="189" spans="1:15" x14ac:dyDescent="0.2">
      <c r="A189" s="131">
        <f t="shared" ca="1" si="12"/>
        <v>42623</v>
      </c>
      <c r="B189" s="132">
        <f t="shared" ca="1" si="12"/>
        <v>2016</v>
      </c>
      <c r="C189" s="132">
        <f t="shared" ca="1" si="16"/>
        <v>9</v>
      </c>
      <c r="D189" s="15">
        <f t="shared" ca="1" si="16"/>
        <v>0</v>
      </c>
      <c r="E189" s="15">
        <f t="shared" ca="1" si="16"/>
        <v>0</v>
      </c>
      <c r="F189" s="15">
        <f t="shared" ca="1" si="16"/>
        <v>0</v>
      </c>
      <c r="G189" s="15">
        <f t="shared" ca="1" si="16"/>
        <v>0</v>
      </c>
      <c r="H189" s="15">
        <f t="shared" ca="1" si="16"/>
        <v>0</v>
      </c>
      <c r="I189" s="15">
        <f t="shared" ca="1" si="16"/>
        <v>1</v>
      </c>
      <c r="J189" s="15">
        <f t="shared" ca="1" si="16"/>
        <v>0</v>
      </c>
      <c r="K189" s="15">
        <f t="shared" ca="1" si="16"/>
        <v>3</v>
      </c>
      <c r="L189" s="15">
        <f t="shared" ca="1" si="13"/>
        <v>0</v>
      </c>
      <c r="M189" s="15">
        <f t="shared" ca="1" si="14"/>
        <v>9</v>
      </c>
      <c r="N189" s="15">
        <f t="shared" ca="1" si="14"/>
        <v>4</v>
      </c>
      <c r="O189" s="15">
        <f t="shared" ca="1" si="14"/>
        <v>4</v>
      </c>
    </row>
    <row r="190" spans="1:15" x14ac:dyDescent="0.2">
      <c r="A190" s="131">
        <f t="shared" ca="1" si="12"/>
        <v>42651</v>
      </c>
      <c r="B190" s="132">
        <f t="shared" ca="1" si="12"/>
        <v>2016</v>
      </c>
      <c r="C190" s="132">
        <f t="shared" ca="1" si="16"/>
        <v>10</v>
      </c>
      <c r="D190" s="15">
        <f t="shared" ca="1" si="16"/>
        <v>1</v>
      </c>
      <c r="E190" s="15">
        <f t="shared" ca="1" si="16"/>
        <v>0</v>
      </c>
      <c r="F190" s="15">
        <f t="shared" ca="1" si="16"/>
        <v>0</v>
      </c>
      <c r="G190" s="15">
        <f t="shared" ca="1" si="16"/>
        <v>0</v>
      </c>
      <c r="H190" s="15">
        <f t="shared" ca="1" si="16"/>
        <v>0</v>
      </c>
      <c r="I190" s="15">
        <f t="shared" ca="1" si="16"/>
        <v>0</v>
      </c>
      <c r="J190" s="15">
        <f t="shared" ca="1" si="16"/>
        <v>0</v>
      </c>
      <c r="K190" s="15">
        <f t="shared" ca="1" si="16"/>
        <v>5</v>
      </c>
      <c r="L190" s="15">
        <f t="shared" ca="1" si="13"/>
        <v>0</v>
      </c>
      <c r="M190" s="15">
        <f t="shared" ca="1" si="14"/>
        <v>29</v>
      </c>
      <c r="N190" s="15">
        <f t="shared" ca="1" si="14"/>
        <v>6</v>
      </c>
      <c r="O190" s="15">
        <f t="shared" ca="1" si="14"/>
        <v>6</v>
      </c>
    </row>
    <row r="191" spans="1:15" x14ac:dyDescent="0.2">
      <c r="A191" s="131">
        <f t="shared" ca="1" si="12"/>
        <v>42680</v>
      </c>
      <c r="B191" s="132">
        <f t="shared" ca="1" si="12"/>
        <v>2016</v>
      </c>
      <c r="C191" s="132">
        <f t="shared" ca="1" si="16"/>
        <v>11</v>
      </c>
      <c r="D191" s="15">
        <f t="shared" ca="1" si="16"/>
        <v>0</v>
      </c>
      <c r="E191" s="15">
        <f t="shared" ca="1" si="16"/>
        <v>0</v>
      </c>
      <c r="F191" s="15">
        <f t="shared" ca="1" si="16"/>
        <v>0</v>
      </c>
      <c r="G191" s="15">
        <f t="shared" ca="1" si="16"/>
        <v>0</v>
      </c>
      <c r="H191" s="15">
        <f t="shared" ca="1" si="16"/>
        <v>0</v>
      </c>
      <c r="I191" s="15">
        <f t="shared" ca="1" si="16"/>
        <v>0</v>
      </c>
      <c r="J191" s="15">
        <f t="shared" ca="1" si="16"/>
        <v>0</v>
      </c>
      <c r="K191" s="15">
        <f t="shared" ca="1" si="16"/>
        <v>5</v>
      </c>
      <c r="L191" s="15">
        <f t="shared" ca="1" si="13"/>
        <v>0</v>
      </c>
      <c r="M191" s="15">
        <f t="shared" ca="1" si="14"/>
        <v>27</v>
      </c>
      <c r="N191" s="15">
        <f t="shared" ca="1" si="14"/>
        <v>5</v>
      </c>
      <c r="O191" s="15">
        <f t="shared" ca="1" si="14"/>
        <v>5</v>
      </c>
    </row>
    <row r="192" spans="1:15" x14ac:dyDescent="0.2">
      <c r="A192" s="131">
        <f t="shared" ca="1" si="12"/>
        <v>42707</v>
      </c>
      <c r="B192" s="132">
        <f t="shared" ca="1" si="12"/>
        <v>2016</v>
      </c>
      <c r="C192" s="132">
        <f t="shared" ca="1" si="16"/>
        <v>12</v>
      </c>
      <c r="D192" s="15">
        <f t="shared" ca="1" si="16"/>
        <v>0</v>
      </c>
      <c r="E192" s="15">
        <f t="shared" ca="1" si="16"/>
        <v>0</v>
      </c>
      <c r="F192" s="15">
        <f t="shared" ca="1" si="16"/>
        <v>0</v>
      </c>
      <c r="G192" s="15">
        <f t="shared" ca="1" si="16"/>
        <v>0</v>
      </c>
      <c r="H192" s="15">
        <f t="shared" ca="1" si="16"/>
        <v>0</v>
      </c>
      <c r="I192" s="15">
        <f t="shared" ca="1" si="16"/>
        <v>0</v>
      </c>
      <c r="J192" s="15">
        <f t="shared" ca="1" si="16"/>
        <v>1</v>
      </c>
      <c r="K192" s="15">
        <f t="shared" ca="1" si="16"/>
        <v>2</v>
      </c>
      <c r="L192" s="15">
        <f t="shared" ca="1" si="13"/>
        <v>0</v>
      </c>
      <c r="M192" s="15">
        <f t="shared" ca="1" si="14"/>
        <v>40</v>
      </c>
      <c r="N192" s="15">
        <f t="shared" ca="1" si="14"/>
        <v>3</v>
      </c>
      <c r="O192" s="15">
        <f t="shared" ca="1" si="14"/>
        <v>3</v>
      </c>
    </row>
    <row r="193" spans="1:15" x14ac:dyDescent="0.2">
      <c r="A193" s="131">
        <f t="shared" ca="1" si="12"/>
        <v>42749</v>
      </c>
      <c r="B193" s="132">
        <f t="shared" ca="1" si="12"/>
        <v>2017</v>
      </c>
      <c r="C193" s="132">
        <f t="shared" ca="1" si="16"/>
        <v>1</v>
      </c>
      <c r="D193" s="15">
        <f t="shared" ca="1" si="16"/>
        <v>0</v>
      </c>
      <c r="E193" s="15">
        <f t="shared" ca="1" si="16"/>
        <v>0</v>
      </c>
      <c r="F193" s="15">
        <f t="shared" ca="1" si="16"/>
        <v>0</v>
      </c>
      <c r="G193" s="15">
        <f t="shared" ca="1" si="16"/>
        <v>0</v>
      </c>
      <c r="H193" s="15">
        <f t="shared" ca="1" si="16"/>
        <v>0</v>
      </c>
      <c r="I193" s="15">
        <f t="shared" ca="1" si="16"/>
        <v>0</v>
      </c>
      <c r="J193" s="15">
        <f t="shared" ca="1" si="16"/>
        <v>0</v>
      </c>
      <c r="K193" s="15">
        <f t="shared" ca="1" si="16"/>
        <v>3</v>
      </c>
      <c r="L193" s="15">
        <f t="shared" ca="1" si="13"/>
        <v>1</v>
      </c>
      <c r="M193" s="15">
        <f t="shared" ca="1" si="14"/>
        <v>37</v>
      </c>
      <c r="N193" s="15">
        <f t="shared" ca="1" si="14"/>
        <v>5</v>
      </c>
      <c r="O193" s="15">
        <f t="shared" ca="1" si="14"/>
        <v>5</v>
      </c>
    </row>
    <row r="194" spans="1:15" x14ac:dyDescent="0.2">
      <c r="A194" s="131">
        <f t="shared" ca="1" si="12"/>
        <v>42777</v>
      </c>
      <c r="B194" s="132">
        <f t="shared" ca="1" si="12"/>
        <v>2017</v>
      </c>
      <c r="C194" s="132">
        <f t="shared" ca="1" si="16"/>
        <v>2</v>
      </c>
      <c r="D194" s="15">
        <f t="shared" ca="1" si="16"/>
        <v>1</v>
      </c>
      <c r="E194" s="15">
        <f t="shared" ca="1" si="16"/>
        <v>0</v>
      </c>
      <c r="F194" s="15">
        <f t="shared" ca="1" si="16"/>
        <v>1</v>
      </c>
      <c r="G194" s="15">
        <f t="shared" ca="1" si="16"/>
        <v>0</v>
      </c>
      <c r="H194" s="15">
        <f t="shared" ca="1" si="16"/>
        <v>0</v>
      </c>
      <c r="I194" s="15">
        <f t="shared" ca="1" si="16"/>
        <v>0</v>
      </c>
      <c r="J194" s="15">
        <f t="shared" ca="1" si="16"/>
        <v>0</v>
      </c>
      <c r="K194" s="15">
        <f t="shared" ca="1" si="16"/>
        <v>4</v>
      </c>
      <c r="L194" s="15">
        <f t="shared" ca="1" si="13"/>
        <v>1</v>
      </c>
      <c r="M194" s="15">
        <f t="shared" ca="1" si="14"/>
        <v>30</v>
      </c>
      <c r="N194" s="15">
        <f t="shared" ca="1" si="14"/>
        <v>7</v>
      </c>
      <c r="O194" s="15">
        <f t="shared" ca="1" si="14"/>
        <v>7</v>
      </c>
    </row>
    <row r="195" spans="1:15" x14ac:dyDescent="0.2">
      <c r="A195" s="131">
        <f t="shared" ref="A195:B249" ca="1" si="17">INDIRECT(ADDRESS(142+COLUMN(A195)-COLUMN($A$2),7+ROW(A195)-ROW($A$2),1,1,"Timeline"),1)</f>
        <v>42805</v>
      </c>
      <c r="B195" s="132">
        <f t="shared" ca="1" si="17"/>
        <v>2017</v>
      </c>
      <c r="C195" s="132">
        <f t="shared" ca="1" si="16"/>
        <v>3</v>
      </c>
      <c r="D195" s="15">
        <f t="shared" ca="1" si="16"/>
        <v>0</v>
      </c>
      <c r="E195" s="15">
        <f t="shared" ca="1" si="16"/>
        <v>0</v>
      </c>
      <c r="F195" s="15">
        <f t="shared" ca="1" si="16"/>
        <v>0</v>
      </c>
      <c r="G195" s="15">
        <f t="shared" ca="1" si="16"/>
        <v>0</v>
      </c>
      <c r="H195" s="15">
        <f t="shared" ca="1" si="16"/>
        <v>0</v>
      </c>
      <c r="I195" s="15">
        <f t="shared" ca="1" si="16"/>
        <v>0</v>
      </c>
      <c r="J195" s="15">
        <f t="shared" ca="1" si="16"/>
        <v>0</v>
      </c>
      <c r="K195" s="15">
        <f t="shared" ca="1" si="16"/>
        <v>4</v>
      </c>
      <c r="L195" s="15">
        <f t="shared" ca="1" si="13"/>
        <v>1</v>
      </c>
      <c r="M195" s="15">
        <f t="shared" ca="1" si="14"/>
        <v>24</v>
      </c>
      <c r="N195" s="15">
        <f t="shared" ca="1" si="14"/>
        <v>5</v>
      </c>
      <c r="O195" s="15">
        <f t="shared" ca="1" si="14"/>
        <v>5</v>
      </c>
    </row>
    <row r="196" spans="1:15" x14ac:dyDescent="0.2">
      <c r="A196" s="131">
        <f t="shared" ca="1" si="17"/>
        <v>42833</v>
      </c>
      <c r="B196" s="132">
        <f t="shared" ca="1" si="17"/>
        <v>2017</v>
      </c>
      <c r="C196" s="132">
        <f t="shared" ca="1" si="16"/>
        <v>4</v>
      </c>
      <c r="D196" s="15">
        <f t="shared" ca="1" si="16"/>
        <v>0</v>
      </c>
      <c r="E196" s="15">
        <f t="shared" ca="1" si="16"/>
        <v>0</v>
      </c>
      <c r="F196" s="15">
        <f t="shared" ca="1" si="16"/>
        <v>0</v>
      </c>
      <c r="G196" s="15">
        <f t="shared" ca="1" si="16"/>
        <v>0</v>
      </c>
      <c r="H196" s="15">
        <f t="shared" ca="1" si="16"/>
        <v>0</v>
      </c>
      <c r="I196" s="15">
        <f t="shared" ca="1" si="16"/>
        <v>0</v>
      </c>
      <c r="J196" s="15">
        <f t="shared" ca="1" si="16"/>
        <v>0</v>
      </c>
      <c r="K196" s="15">
        <f t="shared" ca="1" si="16"/>
        <v>4</v>
      </c>
      <c r="L196" s="15">
        <f t="shared" ca="1" si="13"/>
        <v>0</v>
      </c>
      <c r="M196" s="15">
        <f t="shared" ca="1" si="14"/>
        <v>34</v>
      </c>
      <c r="N196" s="15">
        <f t="shared" ca="1" si="14"/>
        <v>4</v>
      </c>
      <c r="O196" s="15">
        <f t="shared" ca="1" si="14"/>
        <v>4</v>
      </c>
    </row>
    <row r="197" spans="1:15" x14ac:dyDescent="0.2">
      <c r="A197" s="131">
        <f t="shared" ca="1" si="17"/>
        <v>42868</v>
      </c>
      <c r="B197" s="132">
        <f t="shared" ca="1" si="17"/>
        <v>2017</v>
      </c>
      <c r="C197" s="132">
        <f t="shared" ca="1" si="16"/>
        <v>5</v>
      </c>
      <c r="D197" s="15">
        <f t="shared" ca="1" si="16"/>
        <v>0</v>
      </c>
      <c r="E197" s="15">
        <f t="shared" ca="1" si="16"/>
        <v>0</v>
      </c>
      <c r="F197" s="15">
        <f t="shared" ca="1" si="16"/>
        <v>0</v>
      </c>
      <c r="G197" s="15">
        <f t="shared" ca="1" si="16"/>
        <v>0</v>
      </c>
      <c r="H197" s="15">
        <f t="shared" ca="1" si="16"/>
        <v>0</v>
      </c>
      <c r="I197" s="15">
        <f t="shared" ca="1" si="16"/>
        <v>0</v>
      </c>
      <c r="J197" s="15">
        <f t="shared" ca="1" si="16"/>
        <v>0</v>
      </c>
      <c r="K197" s="15">
        <f t="shared" ca="1" si="16"/>
        <v>3</v>
      </c>
      <c r="L197" s="15">
        <f t="shared" ca="1" si="13"/>
        <v>1</v>
      </c>
      <c r="M197" s="15">
        <f t="shared" ca="1" si="14"/>
        <v>30</v>
      </c>
      <c r="N197" s="15">
        <f t="shared" ca="1" si="14"/>
        <v>4</v>
      </c>
      <c r="O197" s="15">
        <f t="shared" ca="1" si="14"/>
        <v>4</v>
      </c>
    </row>
    <row r="198" spans="1:15" x14ac:dyDescent="0.2">
      <c r="A198" s="131">
        <f t="shared" ca="1" si="17"/>
        <v>42903</v>
      </c>
      <c r="B198" s="132">
        <f t="shared" ca="1" si="17"/>
        <v>2017</v>
      </c>
      <c r="C198" s="132">
        <f t="shared" ca="1" si="16"/>
        <v>6</v>
      </c>
      <c r="D198" s="15">
        <f t="shared" ca="1" si="16"/>
        <v>0</v>
      </c>
      <c r="E198" s="15">
        <f t="shared" ca="1" si="16"/>
        <v>0</v>
      </c>
      <c r="F198" s="15">
        <f t="shared" ca="1" si="16"/>
        <v>0</v>
      </c>
      <c r="G198" s="15">
        <f t="shared" ca="1" si="16"/>
        <v>0</v>
      </c>
      <c r="H198" s="15">
        <f t="shared" ca="1" si="16"/>
        <v>0</v>
      </c>
      <c r="I198" s="15">
        <f t="shared" ca="1" si="16"/>
        <v>0</v>
      </c>
      <c r="J198" s="15">
        <f t="shared" ca="1" si="16"/>
        <v>0</v>
      </c>
      <c r="K198" s="15">
        <f t="shared" ca="1" si="16"/>
        <v>3</v>
      </c>
      <c r="L198" s="15">
        <f t="shared" ca="1" si="13"/>
        <v>0</v>
      </c>
      <c r="M198" s="15">
        <f t="shared" ca="1" si="14"/>
        <v>42</v>
      </c>
      <c r="N198" s="15">
        <f t="shared" ca="1" si="14"/>
        <v>4</v>
      </c>
      <c r="O198" s="15">
        <f t="shared" ca="1" si="14"/>
        <v>4</v>
      </c>
    </row>
    <row r="199" spans="1:15" x14ac:dyDescent="0.2">
      <c r="A199" s="131">
        <f t="shared" ca="1" si="17"/>
        <v>42934</v>
      </c>
      <c r="B199" s="132">
        <f t="shared" ca="1" si="17"/>
        <v>2017</v>
      </c>
      <c r="C199" s="132">
        <f t="shared" ca="1" si="16"/>
        <v>7</v>
      </c>
      <c r="D199" s="15">
        <f t="shared" ca="1" si="16"/>
        <v>0</v>
      </c>
      <c r="E199" s="15">
        <f t="shared" ca="1" si="16"/>
        <v>0</v>
      </c>
      <c r="F199" s="15">
        <f t="shared" ca="1" si="16"/>
        <v>0</v>
      </c>
      <c r="G199" s="15">
        <f t="shared" ca="1" si="16"/>
        <v>0</v>
      </c>
      <c r="H199" s="15">
        <f t="shared" ca="1" si="16"/>
        <v>0</v>
      </c>
      <c r="I199" s="15">
        <f t="shared" ca="1" si="16"/>
        <v>0</v>
      </c>
      <c r="J199" s="15">
        <f t="shared" ca="1" si="16"/>
        <v>0</v>
      </c>
      <c r="K199" s="15">
        <f t="shared" ca="1" si="16"/>
        <v>1</v>
      </c>
      <c r="L199" s="15">
        <f t="shared" ca="1" si="13"/>
        <v>1</v>
      </c>
      <c r="M199" s="15">
        <f t="shared" ca="1" si="14"/>
        <v>18</v>
      </c>
      <c r="N199" s="15">
        <f t="shared" ca="1" si="14"/>
        <v>2</v>
      </c>
      <c r="O199" s="15">
        <f t="shared" ca="1" si="14"/>
        <v>2</v>
      </c>
    </row>
    <row r="200" spans="1:15" x14ac:dyDescent="0.2">
      <c r="A200" s="131">
        <f t="shared" ca="1" si="17"/>
        <v>42966</v>
      </c>
      <c r="B200" s="132">
        <f t="shared" ca="1" si="17"/>
        <v>2017</v>
      </c>
      <c r="C200" s="132">
        <f t="shared" ca="1" si="16"/>
        <v>8</v>
      </c>
      <c r="D200" s="15">
        <f t="shared" ca="1" si="16"/>
        <v>1</v>
      </c>
      <c r="E200" s="15">
        <f t="shared" ca="1" si="16"/>
        <v>0</v>
      </c>
      <c r="F200" s="15">
        <f t="shared" ca="1" si="16"/>
        <v>0</v>
      </c>
      <c r="G200" s="15">
        <f t="shared" ca="1" si="16"/>
        <v>0</v>
      </c>
      <c r="H200" s="15">
        <f t="shared" ca="1" si="16"/>
        <v>0</v>
      </c>
      <c r="I200" s="15">
        <f t="shared" ca="1" si="16"/>
        <v>0</v>
      </c>
      <c r="J200" s="15">
        <f t="shared" ca="1" si="16"/>
        <v>0</v>
      </c>
      <c r="K200" s="15">
        <f t="shared" ca="1" si="16"/>
        <v>2</v>
      </c>
      <c r="L200" s="15">
        <f t="shared" ca="1" si="13"/>
        <v>1</v>
      </c>
      <c r="M200" s="15">
        <f t="shared" ca="1" si="14"/>
        <v>25</v>
      </c>
      <c r="N200" s="15">
        <f t="shared" ca="1" si="14"/>
        <v>4</v>
      </c>
      <c r="O200" s="15">
        <f t="shared" ca="1" si="14"/>
        <v>4</v>
      </c>
    </row>
    <row r="201" spans="1:15" x14ac:dyDescent="0.2">
      <c r="A201" s="131">
        <f t="shared" ca="1" si="17"/>
        <v>43003</v>
      </c>
      <c r="B201" s="132">
        <f t="shared" ca="1" si="17"/>
        <v>2017</v>
      </c>
      <c r="C201" s="132">
        <f t="shared" ca="1" si="16"/>
        <v>9</v>
      </c>
      <c r="D201" s="15">
        <f t="shared" ca="1" si="16"/>
        <v>0</v>
      </c>
      <c r="E201" s="15">
        <f t="shared" ca="1" si="16"/>
        <v>0</v>
      </c>
      <c r="F201" s="15">
        <f t="shared" ca="1" si="16"/>
        <v>0</v>
      </c>
      <c r="G201" s="15">
        <f t="shared" ca="1" si="16"/>
        <v>0</v>
      </c>
      <c r="H201" s="15">
        <f t="shared" ca="1" si="16"/>
        <v>0</v>
      </c>
      <c r="I201" s="15">
        <f t="shared" ca="1" si="16"/>
        <v>1</v>
      </c>
      <c r="J201" s="15">
        <f t="shared" ca="1" si="16"/>
        <v>0</v>
      </c>
      <c r="K201" s="15">
        <f t="shared" ca="1" si="16"/>
        <v>3</v>
      </c>
      <c r="L201" s="15">
        <f t="shared" ca="1" si="13"/>
        <v>2</v>
      </c>
      <c r="M201" s="15">
        <f t="shared" ca="1" si="14"/>
        <v>29</v>
      </c>
      <c r="N201" s="15">
        <f t="shared" ca="1" si="14"/>
        <v>6</v>
      </c>
      <c r="O201" s="15">
        <f t="shared" ca="1" si="14"/>
        <v>6</v>
      </c>
    </row>
    <row r="202" spans="1:15" x14ac:dyDescent="0.2">
      <c r="A202" s="131">
        <f t="shared" ca="1" si="17"/>
        <v>43039</v>
      </c>
      <c r="B202" s="132">
        <f t="shared" ca="1" si="17"/>
        <v>2017</v>
      </c>
      <c r="C202" s="132">
        <f t="shared" ca="1" si="16"/>
        <v>10</v>
      </c>
      <c r="D202" s="15">
        <f t="shared" ca="1" si="16"/>
        <v>0</v>
      </c>
      <c r="E202" s="15">
        <f t="shared" ca="1" si="16"/>
        <v>0</v>
      </c>
      <c r="F202" s="15">
        <f t="shared" ca="1" si="16"/>
        <v>0</v>
      </c>
      <c r="G202" s="15">
        <f t="shared" ca="1" si="16"/>
        <v>0</v>
      </c>
      <c r="H202" s="15">
        <f t="shared" ca="1" si="16"/>
        <v>0</v>
      </c>
      <c r="I202" s="15">
        <f t="shared" ca="1" si="16"/>
        <v>0</v>
      </c>
      <c r="J202" s="15">
        <f t="shared" ca="1" si="16"/>
        <v>0</v>
      </c>
      <c r="K202" s="15">
        <f t="shared" ca="1" si="16"/>
        <v>1</v>
      </c>
      <c r="L202" s="15">
        <f t="shared" ca="1" si="13"/>
        <v>1</v>
      </c>
      <c r="M202" s="15">
        <f t="shared" ca="1" si="14"/>
        <v>19</v>
      </c>
      <c r="N202" s="15">
        <f t="shared" ca="1" si="14"/>
        <v>2</v>
      </c>
      <c r="O202" s="15">
        <f t="shared" ca="1" si="14"/>
        <v>2</v>
      </c>
    </row>
    <row r="203" spans="1:15" x14ac:dyDescent="0.2">
      <c r="A203" s="131">
        <f t="shared" ca="1" si="17"/>
        <v>43064</v>
      </c>
      <c r="B203" s="132">
        <f t="shared" ca="1" si="17"/>
        <v>2017</v>
      </c>
      <c r="C203" s="132">
        <f t="shared" ca="1" si="16"/>
        <v>11</v>
      </c>
      <c r="D203" s="15">
        <f t="shared" ca="1" si="16"/>
        <v>0</v>
      </c>
      <c r="E203" s="15">
        <f t="shared" ca="1" si="16"/>
        <v>0</v>
      </c>
      <c r="F203" s="15">
        <f t="shared" ca="1" si="16"/>
        <v>0</v>
      </c>
      <c r="G203" s="15">
        <f t="shared" ca="1" si="16"/>
        <v>0</v>
      </c>
      <c r="H203" s="15">
        <f t="shared" ca="1" si="16"/>
        <v>0</v>
      </c>
      <c r="I203" s="15">
        <f t="shared" ca="1" si="16"/>
        <v>0</v>
      </c>
      <c r="J203" s="15">
        <f t="shared" ca="1" si="16"/>
        <v>0</v>
      </c>
      <c r="K203" s="15">
        <f t="shared" ca="1" si="16"/>
        <v>1</v>
      </c>
      <c r="L203" s="15">
        <f t="shared" ca="1" si="13"/>
        <v>1</v>
      </c>
      <c r="M203" s="15">
        <f t="shared" ca="1" si="14"/>
        <v>19</v>
      </c>
      <c r="N203" s="15">
        <f t="shared" ca="1" si="14"/>
        <v>3</v>
      </c>
      <c r="O203" s="15">
        <f t="shared" ca="1" si="14"/>
        <v>3</v>
      </c>
    </row>
    <row r="204" spans="1:15" x14ac:dyDescent="0.2">
      <c r="A204" s="131">
        <f t="shared" ca="1" si="17"/>
        <v>43106</v>
      </c>
      <c r="B204" s="132">
        <f t="shared" ca="1" si="17"/>
        <v>2018</v>
      </c>
      <c r="C204" s="132">
        <f t="shared" ca="1" si="16"/>
        <v>1</v>
      </c>
      <c r="D204" s="15">
        <f t="shared" ca="1" si="16"/>
        <v>0</v>
      </c>
      <c r="E204" s="15">
        <f t="shared" ca="1" si="16"/>
        <v>0</v>
      </c>
      <c r="F204" s="15">
        <f t="shared" ca="1" si="16"/>
        <v>0</v>
      </c>
      <c r="G204" s="15">
        <f t="shared" ca="1" si="16"/>
        <v>0</v>
      </c>
      <c r="H204" s="15">
        <f t="shared" ca="1" si="16"/>
        <v>0</v>
      </c>
      <c r="I204" s="15">
        <f t="shared" ca="1" si="16"/>
        <v>1</v>
      </c>
      <c r="J204" s="15">
        <f t="shared" ca="1" si="16"/>
        <v>0</v>
      </c>
      <c r="K204" s="15">
        <f t="shared" ca="1" si="16"/>
        <v>2</v>
      </c>
      <c r="L204" s="15">
        <f t="shared" ca="1" si="13"/>
        <v>1</v>
      </c>
      <c r="M204" s="15">
        <f t="shared" ca="1" si="14"/>
        <v>45</v>
      </c>
      <c r="N204" s="15">
        <f t="shared" ca="1" si="14"/>
        <v>4</v>
      </c>
      <c r="O204" s="15">
        <f t="shared" ca="1" si="14"/>
        <v>4</v>
      </c>
    </row>
    <row r="205" spans="1:15" x14ac:dyDescent="0.2">
      <c r="A205" s="131">
        <f t="shared" ca="1" si="17"/>
        <v>43134</v>
      </c>
      <c r="B205" s="132">
        <f t="shared" ca="1" si="17"/>
        <v>2018</v>
      </c>
      <c r="C205" s="132">
        <f t="shared" ca="1" si="16"/>
        <v>2</v>
      </c>
      <c r="D205" s="15">
        <f t="shared" ca="1" si="16"/>
        <v>0</v>
      </c>
      <c r="E205" s="15">
        <f t="shared" ca="1" si="16"/>
        <v>0</v>
      </c>
      <c r="F205" s="15">
        <f t="shared" ca="1" si="16"/>
        <v>0</v>
      </c>
      <c r="G205" s="15">
        <f t="shared" ca="1" si="16"/>
        <v>0</v>
      </c>
      <c r="H205" s="15">
        <f t="shared" ref="C205:K233" ca="1" si="18">INDIRECT(ADDRESS(142+COLUMN(H205)-COLUMN($A$2),7+ROW(H205)-ROW($A$2),1,1,"Timeline"),1)</f>
        <v>0</v>
      </c>
      <c r="I205" s="15">
        <f t="shared" ca="1" si="18"/>
        <v>1</v>
      </c>
      <c r="J205" s="15">
        <f t="shared" ca="1" si="18"/>
        <v>0</v>
      </c>
      <c r="K205" s="15">
        <f t="shared" ca="1" si="18"/>
        <v>2</v>
      </c>
      <c r="L205" s="15">
        <f t="shared" ca="1" si="13"/>
        <v>2</v>
      </c>
      <c r="M205" s="15">
        <f t="shared" ca="1" si="14"/>
        <v>45</v>
      </c>
      <c r="N205" s="15">
        <f t="shared" ca="1" si="14"/>
        <v>5</v>
      </c>
      <c r="O205" s="15">
        <f t="shared" ca="1" si="14"/>
        <v>5</v>
      </c>
    </row>
    <row r="206" spans="1:15" x14ac:dyDescent="0.2">
      <c r="A206" s="131">
        <f t="shared" ca="1" si="17"/>
        <v>43162</v>
      </c>
      <c r="B206" s="132">
        <f t="shared" ca="1" si="17"/>
        <v>2018</v>
      </c>
      <c r="C206" s="132">
        <f t="shared" ca="1" si="18"/>
        <v>3</v>
      </c>
      <c r="D206" s="15">
        <f t="shared" ca="1" si="18"/>
        <v>0</v>
      </c>
      <c r="E206" s="15">
        <f t="shared" ca="1" si="18"/>
        <v>0</v>
      </c>
      <c r="F206" s="15">
        <f t="shared" ca="1" si="18"/>
        <v>0</v>
      </c>
      <c r="G206" s="15">
        <f t="shared" ca="1" si="18"/>
        <v>0</v>
      </c>
      <c r="H206" s="15">
        <f t="shared" ca="1" si="18"/>
        <v>0</v>
      </c>
      <c r="I206" s="15">
        <f t="shared" ca="1" si="18"/>
        <v>0</v>
      </c>
      <c r="J206" s="15">
        <f t="shared" ca="1" si="18"/>
        <v>0</v>
      </c>
      <c r="K206" s="15">
        <f t="shared" ca="1" si="18"/>
        <v>3</v>
      </c>
      <c r="L206" s="15">
        <f t="shared" ca="1" si="13"/>
        <v>0</v>
      </c>
      <c r="M206" s="15">
        <f t="shared" ca="1" si="14"/>
        <v>33</v>
      </c>
      <c r="N206" s="15">
        <f t="shared" ca="1" si="14"/>
        <v>4</v>
      </c>
      <c r="O206" s="15">
        <f t="shared" ca="1" si="14"/>
        <v>4</v>
      </c>
    </row>
    <row r="207" spans="1:15" x14ac:dyDescent="0.2">
      <c r="A207" s="131">
        <f t="shared" ca="1" si="17"/>
        <v>43197</v>
      </c>
      <c r="B207" s="132">
        <f t="shared" ca="1" si="17"/>
        <v>2018</v>
      </c>
      <c r="C207" s="132">
        <f t="shared" ca="1" si="18"/>
        <v>4</v>
      </c>
      <c r="D207" s="15">
        <f t="shared" ca="1" si="18"/>
        <v>0</v>
      </c>
      <c r="E207" s="15">
        <f t="shared" ca="1" si="18"/>
        <v>0</v>
      </c>
      <c r="F207" s="15">
        <f t="shared" ca="1" si="18"/>
        <v>0</v>
      </c>
      <c r="G207" s="15">
        <f t="shared" ca="1" si="18"/>
        <v>0</v>
      </c>
      <c r="H207" s="15">
        <f t="shared" ca="1" si="18"/>
        <v>0</v>
      </c>
      <c r="I207" s="15">
        <f t="shared" ca="1" si="18"/>
        <v>0</v>
      </c>
      <c r="J207" s="15">
        <f t="shared" ca="1" si="18"/>
        <v>0</v>
      </c>
      <c r="K207" s="15">
        <f t="shared" ca="1" si="18"/>
        <v>3</v>
      </c>
      <c r="L207" s="15">
        <f t="shared" ca="1" si="13"/>
        <v>1</v>
      </c>
      <c r="M207" s="15">
        <f t="shared" ca="1" si="14"/>
        <v>33</v>
      </c>
      <c r="N207" s="15">
        <f t="shared" ca="1" si="14"/>
        <v>4</v>
      </c>
      <c r="O207" s="15">
        <f t="shared" ca="1" si="14"/>
        <v>4</v>
      </c>
    </row>
    <row r="208" spans="1:15" x14ac:dyDescent="0.2">
      <c r="A208" s="131">
        <f t="shared" ca="1" si="17"/>
        <v>43232</v>
      </c>
      <c r="B208" s="132">
        <f t="shared" ca="1" si="17"/>
        <v>2018</v>
      </c>
      <c r="C208" s="132">
        <f t="shared" ca="1" si="18"/>
        <v>5</v>
      </c>
      <c r="D208" s="15">
        <f t="shared" ca="1" si="18"/>
        <v>0</v>
      </c>
      <c r="E208" s="15">
        <f t="shared" ca="1" si="18"/>
        <v>0</v>
      </c>
      <c r="F208" s="15">
        <f t="shared" ca="1" si="18"/>
        <v>0</v>
      </c>
      <c r="G208" s="15">
        <f t="shared" ca="1" si="18"/>
        <v>0</v>
      </c>
      <c r="H208" s="15">
        <f t="shared" ca="1" si="18"/>
        <v>0</v>
      </c>
      <c r="I208" s="15">
        <f t="shared" ca="1" si="18"/>
        <v>0</v>
      </c>
      <c r="J208" s="15">
        <f t="shared" ca="1" si="18"/>
        <v>0</v>
      </c>
      <c r="K208" s="15">
        <f t="shared" ca="1" si="18"/>
        <v>2</v>
      </c>
      <c r="L208" s="15">
        <f t="shared" ca="1" si="13"/>
        <v>0</v>
      </c>
      <c r="M208" s="15">
        <f t="shared" ca="1" si="14"/>
        <v>72</v>
      </c>
      <c r="N208" s="15">
        <f t="shared" ca="1" si="14"/>
        <v>2</v>
      </c>
      <c r="O208" s="15">
        <f t="shared" ca="1" si="14"/>
        <v>2</v>
      </c>
    </row>
    <row r="209" spans="1:15" x14ac:dyDescent="0.2">
      <c r="A209" s="131">
        <f t="shared" ca="1" si="17"/>
        <v>43260</v>
      </c>
      <c r="B209" s="132">
        <f t="shared" ca="1" si="17"/>
        <v>2018</v>
      </c>
      <c r="C209" s="132">
        <f t="shared" ca="1" si="18"/>
        <v>6</v>
      </c>
      <c r="D209" s="15">
        <f t="shared" ca="1" si="18"/>
        <v>0</v>
      </c>
      <c r="E209" s="15">
        <f t="shared" ca="1" si="18"/>
        <v>1</v>
      </c>
      <c r="F209" s="15">
        <f t="shared" ca="1" si="18"/>
        <v>0</v>
      </c>
      <c r="G209" s="15">
        <f t="shared" ca="1" si="18"/>
        <v>0</v>
      </c>
      <c r="H209" s="15">
        <f t="shared" ca="1" si="18"/>
        <v>0</v>
      </c>
      <c r="I209" s="15">
        <f t="shared" ca="1" si="18"/>
        <v>1</v>
      </c>
      <c r="J209" s="15">
        <f t="shared" ca="1" si="18"/>
        <v>0</v>
      </c>
      <c r="K209" s="15">
        <f t="shared" ca="1" si="18"/>
        <v>3</v>
      </c>
      <c r="L209" s="15">
        <f t="shared" ca="1" si="13"/>
        <v>1</v>
      </c>
      <c r="M209" s="15">
        <f t="shared" ca="1" si="14"/>
        <v>62</v>
      </c>
      <c r="N209" s="15">
        <f t="shared" ca="1" si="14"/>
        <v>6</v>
      </c>
      <c r="O209" s="15">
        <f t="shared" ca="1" si="14"/>
        <v>6</v>
      </c>
    </row>
    <row r="210" spans="1:15" x14ac:dyDescent="0.2">
      <c r="A210" s="131">
        <f t="shared" ca="1" si="17"/>
        <v>43288</v>
      </c>
      <c r="B210" s="132">
        <f t="shared" ca="1" si="17"/>
        <v>2018</v>
      </c>
      <c r="C210" s="132">
        <f t="shared" ca="1" si="18"/>
        <v>7</v>
      </c>
      <c r="D210" s="15">
        <f t="shared" ca="1" si="18"/>
        <v>0</v>
      </c>
      <c r="E210" s="15">
        <f t="shared" ca="1" si="18"/>
        <v>1</v>
      </c>
      <c r="F210" s="15">
        <f t="shared" ca="1" si="18"/>
        <v>1</v>
      </c>
      <c r="G210" s="15">
        <f t="shared" ca="1" si="18"/>
        <v>0</v>
      </c>
      <c r="H210" s="15">
        <f t="shared" ca="1" si="18"/>
        <v>0</v>
      </c>
      <c r="I210" s="15">
        <f t="shared" ca="1" si="18"/>
        <v>0</v>
      </c>
      <c r="J210" s="15">
        <f t="shared" ca="1" si="18"/>
        <v>0</v>
      </c>
      <c r="K210" s="15">
        <f t="shared" ca="1" si="18"/>
        <v>1</v>
      </c>
      <c r="L210" s="15">
        <f t="shared" ref="L210:L252" ca="1" si="19">INDIRECT(ADDRESS(142+COLUMN(L210)-COLUMN($A$2),7+ROW(L210)-ROW($A$2),1,1,"Timeline"),1)</f>
        <v>3</v>
      </c>
      <c r="M210" s="15">
        <f t="shared" ref="M210:O249" ca="1" si="20">INDIRECT(ADDRESS(142+COLUMN(M210)-COLUMN($A$2),7+ROW(M210)-ROW($A$2),1,1,"Timeline"),1)</f>
        <v>53</v>
      </c>
      <c r="N210" s="15">
        <f t="shared" ca="1" si="20"/>
        <v>6</v>
      </c>
      <c r="O210" s="15">
        <f t="shared" ca="1" si="20"/>
        <v>6</v>
      </c>
    </row>
    <row r="211" spans="1:15" x14ac:dyDescent="0.2">
      <c r="A211" s="131">
        <f t="shared" ca="1" si="17"/>
        <v>43316</v>
      </c>
      <c r="B211" s="132">
        <f t="shared" ca="1" si="17"/>
        <v>2018</v>
      </c>
      <c r="C211" s="132">
        <f t="shared" ca="1" si="18"/>
        <v>8</v>
      </c>
      <c r="D211" s="15">
        <f t="shared" ca="1" si="18"/>
        <v>0</v>
      </c>
      <c r="E211" s="15">
        <f t="shared" ca="1" si="18"/>
        <v>0</v>
      </c>
      <c r="F211" s="15">
        <f t="shared" ca="1" si="18"/>
        <v>0</v>
      </c>
      <c r="G211" s="15">
        <f t="shared" ca="1" si="18"/>
        <v>0</v>
      </c>
      <c r="H211" s="15">
        <f t="shared" ca="1" si="18"/>
        <v>0</v>
      </c>
      <c r="I211" s="15">
        <f t="shared" ca="1" si="18"/>
        <v>0</v>
      </c>
      <c r="J211" s="15">
        <f t="shared" ca="1" si="18"/>
        <v>0</v>
      </c>
      <c r="K211" s="15">
        <f t="shared" ca="1" si="18"/>
        <v>1</v>
      </c>
      <c r="L211" s="15">
        <f t="shared" ca="1" si="19"/>
        <v>2</v>
      </c>
      <c r="M211" s="15">
        <f t="shared" ca="1" si="20"/>
        <v>24</v>
      </c>
      <c r="N211" s="15">
        <f t="shared" ca="1" si="20"/>
        <v>3</v>
      </c>
      <c r="O211" s="15">
        <f t="shared" ca="1" si="20"/>
        <v>3</v>
      </c>
    </row>
    <row r="212" spans="1:15" x14ac:dyDescent="0.2">
      <c r="A212" s="131">
        <f t="shared" ca="1" si="17"/>
        <v>43344</v>
      </c>
      <c r="B212" s="132">
        <f t="shared" ca="1" si="17"/>
        <v>2018</v>
      </c>
      <c r="C212" s="132">
        <f t="shared" ca="1" si="18"/>
        <v>9</v>
      </c>
      <c r="D212" s="15">
        <f t="shared" ca="1" si="18"/>
        <v>0</v>
      </c>
      <c r="E212" s="15">
        <f t="shared" ca="1" si="18"/>
        <v>0</v>
      </c>
      <c r="F212" s="15">
        <f t="shared" ca="1" si="18"/>
        <v>0</v>
      </c>
      <c r="G212" s="15">
        <f t="shared" ca="1" si="18"/>
        <v>0</v>
      </c>
      <c r="H212" s="15">
        <f t="shared" ca="1" si="18"/>
        <v>0</v>
      </c>
      <c r="I212" s="15">
        <f t="shared" ca="1" si="18"/>
        <v>1</v>
      </c>
      <c r="J212" s="15">
        <f t="shared" ca="1" si="18"/>
        <v>0</v>
      </c>
      <c r="K212" s="15">
        <f t="shared" ca="1" si="18"/>
        <v>0</v>
      </c>
      <c r="L212" s="15">
        <f t="shared" ca="1" si="19"/>
        <v>3</v>
      </c>
      <c r="M212" s="15">
        <f t="shared" ca="1" si="20"/>
        <v>31</v>
      </c>
      <c r="N212" s="15">
        <f t="shared" ca="1" si="20"/>
        <v>4</v>
      </c>
      <c r="O212" s="15">
        <f t="shared" ca="1" si="20"/>
        <v>4</v>
      </c>
    </row>
    <row r="213" spans="1:15" x14ac:dyDescent="0.2">
      <c r="A213" s="131">
        <f t="shared" ca="1" si="17"/>
        <v>43372</v>
      </c>
      <c r="B213" s="132">
        <f t="shared" ca="1" si="17"/>
        <v>2018</v>
      </c>
      <c r="C213" s="132">
        <f t="shared" ca="1" si="18"/>
        <v>9</v>
      </c>
      <c r="D213" s="15">
        <f t="shared" ca="1" si="18"/>
        <v>0</v>
      </c>
      <c r="E213" s="15">
        <f t="shared" ca="1" si="18"/>
        <v>0</v>
      </c>
      <c r="F213" s="15">
        <f t="shared" ca="1" si="18"/>
        <v>0</v>
      </c>
      <c r="G213" s="15">
        <f t="shared" ca="1" si="18"/>
        <v>0</v>
      </c>
      <c r="H213" s="15">
        <f t="shared" ca="1" si="18"/>
        <v>0</v>
      </c>
      <c r="I213" s="15">
        <f t="shared" ca="1" si="18"/>
        <v>0</v>
      </c>
      <c r="J213" s="15">
        <f t="shared" ca="1" si="18"/>
        <v>0</v>
      </c>
      <c r="K213" s="15">
        <f t="shared" ca="1" si="18"/>
        <v>2</v>
      </c>
      <c r="L213" s="15">
        <f t="shared" ca="1" si="19"/>
        <v>3</v>
      </c>
      <c r="M213" s="15">
        <f t="shared" ca="1" si="20"/>
        <v>45</v>
      </c>
      <c r="N213" s="15">
        <f t="shared" ca="1" si="20"/>
        <v>5</v>
      </c>
      <c r="O213" s="15">
        <f t="shared" ca="1" si="20"/>
        <v>5</v>
      </c>
    </row>
    <row r="214" spans="1:15" x14ac:dyDescent="0.2">
      <c r="A214" s="131">
        <f t="shared" ca="1" si="17"/>
        <v>43400</v>
      </c>
      <c r="B214" s="132">
        <f t="shared" ca="1" si="17"/>
        <v>2018</v>
      </c>
      <c r="C214" s="132">
        <f t="shared" ca="1" si="18"/>
        <v>10</v>
      </c>
      <c r="D214" s="15">
        <f t="shared" ca="1" si="18"/>
        <v>0</v>
      </c>
      <c r="E214" s="15">
        <f t="shared" ca="1" si="18"/>
        <v>0</v>
      </c>
      <c r="F214" s="15">
        <f t="shared" ca="1" si="18"/>
        <v>0</v>
      </c>
      <c r="G214" s="15">
        <f t="shared" ca="1" si="18"/>
        <v>0</v>
      </c>
      <c r="H214" s="15">
        <f t="shared" ca="1" si="18"/>
        <v>0</v>
      </c>
      <c r="I214" s="15">
        <f t="shared" ca="1" si="18"/>
        <v>0</v>
      </c>
      <c r="J214" s="15">
        <f t="shared" ca="1" si="18"/>
        <v>0</v>
      </c>
      <c r="K214" s="15">
        <f t="shared" ca="1" si="18"/>
        <v>2</v>
      </c>
      <c r="L214" s="15">
        <f t="shared" ca="1" si="19"/>
        <v>3</v>
      </c>
      <c r="M214" s="15">
        <f t="shared" ca="1" si="20"/>
        <v>36</v>
      </c>
      <c r="N214" s="15">
        <f t="shared" ca="1" si="20"/>
        <v>5</v>
      </c>
      <c r="O214" s="15">
        <f t="shared" ca="1" si="20"/>
        <v>5</v>
      </c>
    </row>
    <row r="215" spans="1:15" x14ac:dyDescent="0.2">
      <c r="A215" s="131">
        <f t="shared" ca="1" si="17"/>
        <v>43428</v>
      </c>
      <c r="B215" s="132">
        <f t="shared" ca="1" si="17"/>
        <v>2018</v>
      </c>
      <c r="C215" s="132">
        <f t="shared" ca="1" si="18"/>
        <v>11</v>
      </c>
      <c r="D215" s="15">
        <f t="shared" ca="1" si="18"/>
        <v>0</v>
      </c>
      <c r="E215" s="15">
        <f t="shared" ca="1" si="18"/>
        <v>0</v>
      </c>
      <c r="F215" s="15">
        <f t="shared" ca="1" si="18"/>
        <v>0</v>
      </c>
      <c r="G215" s="15">
        <f t="shared" ca="1" si="18"/>
        <v>0</v>
      </c>
      <c r="H215" s="15">
        <f t="shared" ca="1" si="18"/>
        <v>0</v>
      </c>
      <c r="I215" s="15">
        <f t="shared" ca="1" si="18"/>
        <v>0</v>
      </c>
      <c r="J215" s="15">
        <f t="shared" ca="1" si="18"/>
        <v>0</v>
      </c>
      <c r="K215" s="15">
        <f t="shared" ca="1" si="18"/>
        <v>2</v>
      </c>
      <c r="L215" s="15">
        <f t="shared" ca="1" si="19"/>
        <v>3</v>
      </c>
      <c r="M215" s="15">
        <f t="shared" ca="1" si="20"/>
        <v>39</v>
      </c>
      <c r="N215" s="15">
        <f t="shared" ca="1" si="20"/>
        <v>5</v>
      </c>
      <c r="O215" s="15">
        <f t="shared" ca="1" si="20"/>
        <v>5</v>
      </c>
    </row>
    <row r="216" spans="1:15" x14ac:dyDescent="0.2">
      <c r="A216" s="131">
        <f t="shared" ca="1" si="17"/>
        <v>43463</v>
      </c>
      <c r="B216" s="132">
        <f t="shared" ca="1" si="17"/>
        <v>2018</v>
      </c>
      <c r="C216" s="132">
        <f t="shared" ca="1" si="18"/>
        <v>12</v>
      </c>
      <c r="D216" s="15">
        <f t="shared" ca="1" si="18"/>
        <v>0</v>
      </c>
      <c r="E216" s="15">
        <f t="shared" ca="1" si="18"/>
        <v>0</v>
      </c>
      <c r="F216" s="15">
        <f t="shared" ca="1" si="18"/>
        <v>0</v>
      </c>
      <c r="G216" s="15">
        <f t="shared" ca="1" si="18"/>
        <v>0</v>
      </c>
      <c r="H216" s="15">
        <f t="shared" ca="1" si="18"/>
        <v>0</v>
      </c>
      <c r="I216" s="15">
        <f t="shared" ca="1" si="18"/>
        <v>0</v>
      </c>
      <c r="J216" s="15">
        <f t="shared" ca="1" si="18"/>
        <v>0</v>
      </c>
      <c r="K216" s="15">
        <f t="shared" ca="1" si="18"/>
        <v>3</v>
      </c>
      <c r="L216" s="15">
        <f t="shared" ca="1" si="19"/>
        <v>2</v>
      </c>
      <c r="M216" s="15">
        <f t="shared" ca="1" si="20"/>
        <v>32</v>
      </c>
      <c r="N216" s="15">
        <f t="shared" ca="1" si="20"/>
        <v>5</v>
      </c>
      <c r="O216" s="15">
        <f t="shared" ca="1" si="20"/>
        <v>5</v>
      </c>
    </row>
    <row r="217" spans="1:15" x14ac:dyDescent="0.2">
      <c r="A217" s="131">
        <f t="shared" ca="1" si="17"/>
        <v>43491</v>
      </c>
      <c r="B217" s="132">
        <f t="shared" ca="1" si="17"/>
        <v>2019</v>
      </c>
      <c r="C217" s="132">
        <f t="shared" ca="1" si="18"/>
        <v>1</v>
      </c>
      <c r="D217" s="15">
        <f t="shared" ca="1" si="18"/>
        <v>0</v>
      </c>
      <c r="E217" s="15">
        <f t="shared" ca="1" si="18"/>
        <v>0</v>
      </c>
      <c r="F217" s="15">
        <f t="shared" ca="1" si="18"/>
        <v>0</v>
      </c>
      <c r="G217" s="15">
        <f t="shared" ca="1" si="18"/>
        <v>0</v>
      </c>
      <c r="H217" s="15">
        <f t="shared" ca="1" si="18"/>
        <v>0</v>
      </c>
      <c r="I217" s="15">
        <f t="shared" ca="1" si="18"/>
        <v>0</v>
      </c>
      <c r="J217" s="15">
        <f t="shared" ca="1" si="18"/>
        <v>0</v>
      </c>
      <c r="K217" s="15">
        <f t="shared" ca="1" si="18"/>
        <v>0</v>
      </c>
      <c r="L217" s="15">
        <f t="shared" ca="1" si="19"/>
        <v>3</v>
      </c>
      <c r="M217" s="15">
        <f t="shared" ca="1" si="20"/>
        <v>24</v>
      </c>
      <c r="N217" s="15">
        <f t="shared" ca="1" si="20"/>
        <v>4</v>
      </c>
      <c r="O217" s="15">
        <f t="shared" ca="1" si="20"/>
        <v>4</v>
      </c>
    </row>
    <row r="218" spans="1:15" x14ac:dyDescent="0.2">
      <c r="A218" s="131">
        <f t="shared" ca="1" si="17"/>
        <v>43519</v>
      </c>
      <c r="B218" s="132">
        <f t="shared" ca="1" si="17"/>
        <v>2019</v>
      </c>
      <c r="C218" s="132">
        <f t="shared" ca="1" si="18"/>
        <v>2</v>
      </c>
      <c r="D218" s="15">
        <f t="shared" ca="1" si="18"/>
        <v>0</v>
      </c>
      <c r="E218" s="15">
        <f t="shared" ca="1" si="18"/>
        <v>0</v>
      </c>
      <c r="F218" s="15">
        <f t="shared" ca="1" si="18"/>
        <v>0</v>
      </c>
      <c r="G218" s="15">
        <f t="shared" ca="1" si="18"/>
        <v>0</v>
      </c>
      <c r="H218" s="15">
        <f t="shared" ca="1" si="18"/>
        <v>0</v>
      </c>
      <c r="I218" s="15">
        <f t="shared" ca="1" si="18"/>
        <v>0</v>
      </c>
      <c r="J218" s="15">
        <f t="shared" ca="1" si="18"/>
        <v>0</v>
      </c>
      <c r="K218" s="15">
        <f t="shared" ca="1" si="18"/>
        <v>0</v>
      </c>
      <c r="L218" s="15">
        <f t="shared" ca="1" si="19"/>
        <v>2</v>
      </c>
      <c r="M218" s="15">
        <f t="shared" ca="1" si="20"/>
        <v>16</v>
      </c>
      <c r="N218" s="15">
        <f t="shared" ca="1" si="20"/>
        <v>2</v>
      </c>
      <c r="O218" s="15">
        <f t="shared" ca="1" si="20"/>
        <v>2</v>
      </c>
    </row>
    <row r="219" spans="1:15" x14ac:dyDescent="0.2">
      <c r="A219" s="131">
        <f t="shared" ca="1" si="17"/>
        <v>43582</v>
      </c>
      <c r="B219" s="132">
        <f t="shared" ca="1" si="17"/>
        <v>2019</v>
      </c>
      <c r="C219" s="132">
        <f t="shared" ca="1" si="18"/>
        <v>4</v>
      </c>
      <c r="D219" s="15">
        <f t="shared" ca="1" si="18"/>
        <v>1</v>
      </c>
      <c r="E219" s="15">
        <f t="shared" ca="1" si="18"/>
        <v>0</v>
      </c>
      <c r="F219" s="15">
        <f t="shared" ca="1" si="18"/>
        <v>0</v>
      </c>
      <c r="G219" s="15">
        <f t="shared" ca="1" si="18"/>
        <v>0</v>
      </c>
      <c r="H219" s="15">
        <f t="shared" ca="1" si="18"/>
        <v>0</v>
      </c>
      <c r="I219" s="15">
        <f t="shared" ca="1" si="18"/>
        <v>0</v>
      </c>
      <c r="J219" s="15">
        <f t="shared" ca="1" si="18"/>
        <v>0</v>
      </c>
      <c r="K219" s="15">
        <f t="shared" ca="1" si="18"/>
        <v>2</v>
      </c>
      <c r="L219" s="15">
        <f t="shared" ca="1" si="19"/>
        <v>1</v>
      </c>
      <c r="M219" s="15">
        <f t="shared" ca="1" si="20"/>
        <v>45</v>
      </c>
      <c r="N219" s="15">
        <f t="shared" ca="1" si="20"/>
        <v>4</v>
      </c>
      <c r="O219" s="15">
        <f t="shared" ca="1" si="20"/>
        <v>4</v>
      </c>
    </row>
    <row r="220" spans="1:15" x14ac:dyDescent="0.2">
      <c r="A220" s="131">
        <f t="shared" ca="1" si="17"/>
        <v>43610</v>
      </c>
      <c r="B220" s="132">
        <f t="shared" ca="1" si="17"/>
        <v>2019</v>
      </c>
      <c r="C220" s="132">
        <f t="shared" ca="1" si="18"/>
        <v>5</v>
      </c>
      <c r="D220" s="15">
        <f t="shared" ca="1" si="18"/>
        <v>1</v>
      </c>
      <c r="E220" s="15">
        <f t="shared" ca="1" si="18"/>
        <v>0</v>
      </c>
      <c r="F220" s="15">
        <f t="shared" ca="1" si="18"/>
        <v>0</v>
      </c>
      <c r="G220" s="15">
        <f t="shared" ca="1" si="18"/>
        <v>0</v>
      </c>
      <c r="H220" s="15">
        <f t="shared" ca="1" si="18"/>
        <v>0</v>
      </c>
      <c r="I220" s="15">
        <f t="shared" ca="1" si="18"/>
        <v>1</v>
      </c>
      <c r="J220" s="15">
        <f t="shared" ca="1" si="18"/>
        <v>0</v>
      </c>
      <c r="K220" s="15">
        <f t="shared" ca="1" si="18"/>
        <v>2</v>
      </c>
      <c r="L220" s="15">
        <f t="shared" ca="1" si="19"/>
        <v>2</v>
      </c>
      <c r="M220" s="15">
        <f t="shared" ca="1" si="20"/>
        <v>44</v>
      </c>
      <c r="N220" s="15">
        <f t="shared" ca="1" si="20"/>
        <v>6</v>
      </c>
      <c r="O220" s="15">
        <f t="shared" ca="1" si="20"/>
        <v>6</v>
      </c>
    </row>
    <row r="221" spans="1:15" x14ac:dyDescent="0.2">
      <c r="A221" s="131">
        <f t="shared" ca="1" si="17"/>
        <v>43638</v>
      </c>
      <c r="B221" s="132">
        <f t="shared" ca="1" si="17"/>
        <v>2019</v>
      </c>
      <c r="C221" s="132">
        <f t="shared" ca="1" si="18"/>
        <v>6</v>
      </c>
      <c r="D221" s="15">
        <f t="shared" ca="1" si="18"/>
        <v>0</v>
      </c>
      <c r="E221" s="15">
        <f t="shared" ca="1" si="18"/>
        <v>0</v>
      </c>
      <c r="F221" s="15">
        <f t="shared" ca="1" si="18"/>
        <v>0</v>
      </c>
      <c r="G221" s="15">
        <f t="shared" ca="1" si="18"/>
        <v>1</v>
      </c>
      <c r="H221" s="15">
        <f t="shared" ca="1" si="18"/>
        <v>0</v>
      </c>
      <c r="I221" s="15">
        <f t="shared" ca="1" si="18"/>
        <v>0</v>
      </c>
      <c r="J221" s="15">
        <f t="shared" ca="1" si="18"/>
        <v>0</v>
      </c>
      <c r="K221" s="15">
        <f t="shared" ca="1" si="18"/>
        <v>1</v>
      </c>
      <c r="L221" s="15">
        <f t="shared" ca="1" si="19"/>
        <v>2</v>
      </c>
      <c r="M221" s="15">
        <f t="shared" ca="1" si="20"/>
        <v>58</v>
      </c>
      <c r="N221" s="15">
        <f t="shared" ca="1" si="20"/>
        <v>4</v>
      </c>
      <c r="O221" s="15">
        <f t="shared" ca="1" si="20"/>
        <v>4</v>
      </c>
    </row>
    <row r="222" spans="1:15" x14ac:dyDescent="0.2">
      <c r="A222" s="131">
        <f t="shared" ca="1" si="17"/>
        <v>43673</v>
      </c>
      <c r="B222" s="132">
        <f t="shared" ca="1" si="17"/>
        <v>2019</v>
      </c>
      <c r="C222" s="132">
        <f t="shared" ca="1" si="18"/>
        <v>7</v>
      </c>
      <c r="D222" s="15">
        <f t="shared" ca="1" si="18"/>
        <v>0</v>
      </c>
      <c r="E222" s="15">
        <f t="shared" ca="1" si="18"/>
        <v>0</v>
      </c>
      <c r="F222" s="15">
        <f t="shared" ca="1" si="18"/>
        <v>0</v>
      </c>
      <c r="G222" s="15">
        <f t="shared" ca="1" si="18"/>
        <v>0</v>
      </c>
      <c r="H222" s="15">
        <f t="shared" ca="1" si="18"/>
        <v>0</v>
      </c>
      <c r="I222" s="15">
        <f t="shared" ca="1" si="18"/>
        <v>0</v>
      </c>
      <c r="J222" s="15">
        <f t="shared" ca="1" si="18"/>
        <v>0</v>
      </c>
      <c r="K222" s="15">
        <f t="shared" ca="1" si="18"/>
        <v>3</v>
      </c>
      <c r="L222" s="15">
        <f t="shared" ca="1" si="19"/>
        <v>2</v>
      </c>
      <c r="M222" s="15">
        <f t="shared" ca="1" si="20"/>
        <v>32</v>
      </c>
      <c r="N222" s="15">
        <f t="shared" ca="1" si="20"/>
        <v>5</v>
      </c>
      <c r="O222" s="15">
        <f t="shared" ca="1" si="20"/>
        <v>5</v>
      </c>
    </row>
    <row r="223" spans="1:15" x14ac:dyDescent="0.2">
      <c r="A223" s="131">
        <f t="shared" ca="1" si="17"/>
        <v>43673</v>
      </c>
      <c r="B223" s="132">
        <f t="shared" ca="1" si="17"/>
        <v>2019</v>
      </c>
      <c r="C223" s="132">
        <f t="shared" ca="1" si="18"/>
        <v>7</v>
      </c>
      <c r="D223" s="15">
        <f t="shared" ca="1" si="18"/>
        <v>0</v>
      </c>
      <c r="E223" s="15">
        <f t="shared" ca="1" si="18"/>
        <v>0</v>
      </c>
      <c r="F223" s="15">
        <f t="shared" ca="1" si="18"/>
        <v>0</v>
      </c>
      <c r="G223" s="15">
        <f t="shared" ca="1" si="18"/>
        <v>0</v>
      </c>
      <c r="H223" s="15">
        <f t="shared" ca="1" si="18"/>
        <v>0</v>
      </c>
      <c r="I223" s="15">
        <f t="shared" ca="1" si="18"/>
        <v>0</v>
      </c>
      <c r="J223" s="15">
        <f t="shared" ca="1" si="18"/>
        <v>0</v>
      </c>
      <c r="K223" s="15">
        <f t="shared" ca="1" si="18"/>
        <v>1</v>
      </c>
      <c r="L223" s="15">
        <f t="shared" ca="1" si="19"/>
        <v>2</v>
      </c>
      <c r="M223" s="15">
        <f t="shared" ca="1" si="20"/>
        <v>0</v>
      </c>
      <c r="N223" s="15">
        <f t="shared" ca="1" si="20"/>
        <v>3</v>
      </c>
      <c r="O223" s="15">
        <f t="shared" ca="1" si="20"/>
        <v>3</v>
      </c>
    </row>
    <row r="224" spans="1:15" x14ac:dyDescent="0.2">
      <c r="A224" s="131">
        <f t="shared" ca="1" si="17"/>
        <v>43701</v>
      </c>
      <c r="B224" s="132">
        <f t="shared" ca="1" si="17"/>
        <v>2019</v>
      </c>
      <c r="C224" s="132">
        <f t="shared" ca="1" si="18"/>
        <v>8</v>
      </c>
      <c r="D224" s="15">
        <f t="shared" ca="1" si="18"/>
        <v>0</v>
      </c>
      <c r="E224" s="15">
        <f t="shared" ca="1" si="18"/>
        <v>0</v>
      </c>
      <c r="F224" s="15">
        <f t="shared" ca="1" si="18"/>
        <v>0</v>
      </c>
      <c r="G224" s="15">
        <f t="shared" ca="1" si="18"/>
        <v>0</v>
      </c>
      <c r="H224" s="15">
        <f t="shared" ca="1" si="18"/>
        <v>0</v>
      </c>
      <c r="I224" s="15">
        <f t="shared" ca="1" si="18"/>
        <v>0</v>
      </c>
      <c r="J224" s="15">
        <f t="shared" ca="1" si="18"/>
        <v>0</v>
      </c>
      <c r="K224" s="15">
        <f t="shared" ca="1" si="18"/>
        <v>2</v>
      </c>
      <c r="L224" s="15">
        <f t="shared" ca="1" si="19"/>
        <v>3</v>
      </c>
      <c r="M224" s="15">
        <f t="shared" ca="1" si="20"/>
        <v>45</v>
      </c>
      <c r="N224" s="15">
        <f t="shared" ca="1" si="20"/>
        <v>5</v>
      </c>
      <c r="O224" s="15">
        <f t="shared" ca="1" si="20"/>
        <v>5</v>
      </c>
    </row>
    <row r="225" spans="1:15" x14ac:dyDescent="0.2">
      <c r="A225" s="131">
        <f t="shared" ca="1" si="17"/>
        <v>43729</v>
      </c>
      <c r="B225" s="132">
        <f t="shared" ca="1" si="17"/>
        <v>2019</v>
      </c>
      <c r="C225" s="132">
        <f t="shared" ca="1" si="18"/>
        <v>9</v>
      </c>
      <c r="D225" s="15">
        <f t="shared" ca="1" si="18"/>
        <v>0</v>
      </c>
      <c r="E225" s="15">
        <f t="shared" ca="1" si="18"/>
        <v>0</v>
      </c>
      <c r="F225" s="15">
        <f t="shared" ca="1" si="18"/>
        <v>0</v>
      </c>
      <c r="G225" s="15">
        <f t="shared" ca="1" si="18"/>
        <v>0</v>
      </c>
      <c r="H225" s="15">
        <f t="shared" ca="1" si="18"/>
        <v>1</v>
      </c>
      <c r="I225" s="15">
        <f t="shared" ca="1" si="18"/>
        <v>0</v>
      </c>
      <c r="J225" s="15">
        <f t="shared" ca="1" si="18"/>
        <v>0</v>
      </c>
      <c r="K225" s="15">
        <f t="shared" ca="1" si="18"/>
        <v>1</v>
      </c>
      <c r="L225" s="15">
        <f t="shared" ca="1" si="19"/>
        <v>2</v>
      </c>
      <c r="M225" s="15">
        <f t="shared" ca="1" si="20"/>
        <v>20</v>
      </c>
      <c r="N225" s="15">
        <f t="shared" ca="1" si="20"/>
        <v>4</v>
      </c>
      <c r="O225" s="15">
        <f t="shared" ca="1" si="20"/>
        <v>4</v>
      </c>
    </row>
    <row r="226" spans="1:15" x14ac:dyDescent="0.2">
      <c r="A226" s="131">
        <f t="shared" ca="1" si="17"/>
        <v>43757</v>
      </c>
      <c r="B226" s="132">
        <f t="shared" ca="1" si="17"/>
        <v>2019</v>
      </c>
      <c r="C226" s="132">
        <f t="shared" ca="1" si="18"/>
        <v>10</v>
      </c>
      <c r="D226" s="15">
        <f t="shared" ca="1" si="18"/>
        <v>1</v>
      </c>
      <c r="E226" s="15">
        <f t="shared" ca="1" si="18"/>
        <v>0</v>
      </c>
      <c r="F226" s="15">
        <f t="shared" ca="1" si="18"/>
        <v>1</v>
      </c>
      <c r="G226" s="15">
        <f t="shared" ca="1" si="18"/>
        <v>0</v>
      </c>
      <c r="H226" s="15">
        <f t="shared" ca="1" si="18"/>
        <v>0</v>
      </c>
      <c r="I226" s="15">
        <f t="shared" ca="1" si="18"/>
        <v>0</v>
      </c>
      <c r="J226" s="15">
        <f t="shared" ca="1" si="18"/>
        <v>0</v>
      </c>
      <c r="K226" s="15">
        <f t="shared" ca="1" si="18"/>
        <v>2</v>
      </c>
      <c r="L226" s="15">
        <f t="shared" ca="1" si="19"/>
        <v>2</v>
      </c>
      <c r="M226" s="15">
        <f t="shared" ca="1" si="20"/>
        <v>37</v>
      </c>
      <c r="N226" s="15">
        <f t="shared" ca="1" si="20"/>
        <v>6</v>
      </c>
      <c r="O226" s="15">
        <f t="shared" ca="1" si="20"/>
        <v>6</v>
      </c>
    </row>
    <row r="227" spans="1:15" x14ac:dyDescent="0.2">
      <c r="A227" s="131">
        <f t="shared" ca="1" si="17"/>
        <v>43792</v>
      </c>
      <c r="B227" s="132">
        <f t="shared" ca="1" si="17"/>
        <v>2019</v>
      </c>
      <c r="C227" s="132">
        <f t="shared" ca="1" si="18"/>
        <v>11</v>
      </c>
      <c r="D227" s="15">
        <f t="shared" ca="1" si="18"/>
        <v>1</v>
      </c>
      <c r="E227" s="15">
        <f t="shared" ca="1" si="18"/>
        <v>0</v>
      </c>
      <c r="F227" s="15">
        <f t="shared" ca="1" si="18"/>
        <v>1</v>
      </c>
      <c r="G227" s="15">
        <f t="shared" ca="1" si="18"/>
        <v>0</v>
      </c>
      <c r="H227" s="15">
        <f t="shared" ca="1" si="18"/>
        <v>0</v>
      </c>
      <c r="I227" s="15">
        <f t="shared" ca="1" si="18"/>
        <v>0</v>
      </c>
      <c r="J227" s="15">
        <f t="shared" ca="1" si="18"/>
        <v>0</v>
      </c>
      <c r="K227" s="15">
        <f t="shared" ca="1" si="18"/>
        <v>2</v>
      </c>
      <c r="L227" s="15">
        <f t="shared" ca="1" si="19"/>
        <v>1</v>
      </c>
      <c r="M227" s="15">
        <f t="shared" ca="1" si="20"/>
        <v>34</v>
      </c>
      <c r="N227" s="15">
        <f t="shared" ca="1" si="20"/>
        <v>5</v>
      </c>
      <c r="O227" s="15">
        <f t="shared" ca="1" si="20"/>
        <v>5</v>
      </c>
    </row>
    <row r="228" spans="1:15" x14ac:dyDescent="0.2">
      <c r="A228" s="131">
        <f t="shared" ca="1" si="17"/>
        <v>43820</v>
      </c>
      <c r="B228" s="132">
        <f t="shared" ca="1" si="17"/>
        <v>2019</v>
      </c>
      <c r="C228" s="132">
        <f t="shared" ca="1" si="18"/>
        <v>12</v>
      </c>
      <c r="D228" s="15">
        <f t="shared" ca="1" si="18"/>
        <v>1</v>
      </c>
      <c r="E228" s="15">
        <f t="shared" ca="1" si="18"/>
        <v>0</v>
      </c>
      <c r="F228" s="15">
        <f t="shared" ca="1" si="18"/>
        <v>1</v>
      </c>
      <c r="G228" s="15">
        <f t="shared" ca="1" si="18"/>
        <v>0</v>
      </c>
      <c r="H228" s="15">
        <f t="shared" ca="1" si="18"/>
        <v>0</v>
      </c>
      <c r="I228" s="15">
        <f t="shared" ca="1" si="18"/>
        <v>0</v>
      </c>
      <c r="J228" s="15">
        <f t="shared" ca="1" si="18"/>
        <v>0</v>
      </c>
      <c r="K228" s="15">
        <f t="shared" ca="1" si="18"/>
        <v>1</v>
      </c>
      <c r="L228" s="15">
        <f t="shared" ca="1" si="19"/>
        <v>1</v>
      </c>
      <c r="M228" s="15">
        <f t="shared" ca="1" si="20"/>
        <v>45</v>
      </c>
      <c r="N228" s="15">
        <f t="shared" ca="1" si="20"/>
        <v>4</v>
      </c>
      <c r="O228" s="15">
        <f t="shared" ca="1" si="20"/>
        <v>4</v>
      </c>
    </row>
    <row r="229" spans="1:15" x14ac:dyDescent="0.2">
      <c r="A229" s="131">
        <f t="shared" ca="1" si="17"/>
        <v>43848</v>
      </c>
      <c r="B229" s="132">
        <f t="shared" ca="1" si="17"/>
        <v>2020</v>
      </c>
      <c r="C229" s="132">
        <f t="shared" ca="1" si="18"/>
        <v>1</v>
      </c>
      <c r="D229" s="15">
        <f t="shared" ca="1" si="18"/>
        <v>0</v>
      </c>
      <c r="E229" s="15">
        <f t="shared" ca="1" si="18"/>
        <v>0</v>
      </c>
      <c r="F229" s="15">
        <f t="shared" ca="1" si="18"/>
        <v>0</v>
      </c>
      <c r="G229" s="15">
        <f t="shared" ca="1" si="18"/>
        <v>0</v>
      </c>
      <c r="H229" s="15">
        <f t="shared" ca="1" si="18"/>
        <v>0</v>
      </c>
      <c r="I229" s="15">
        <f t="shared" ca="1" si="18"/>
        <v>0</v>
      </c>
      <c r="J229" s="15">
        <f t="shared" ca="1" si="18"/>
        <v>0</v>
      </c>
      <c r="K229" s="15">
        <f t="shared" ca="1" si="18"/>
        <v>1</v>
      </c>
      <c r="L229" s="15">
        <f t="shared" ca="1" si="19"/>
        <v>0</v>
      </c>
      <c r="M229" s="15">
        <f t="shared" ca="1" si="20"/>
        <v>37</v>
      </c>
      <c r="N229" s="15">
        <f t="shared" ca="1" si="20"/>
        <v>1</v>
      </c>
      <c r="O229" s="15">
        <f t="shared" ca="1" si="20"/>
        <v>1</v>
      </c>
    </row>
    <row r="230" spans="1:15" x14ac:dyDescent="0.2">
      <c r="A230" s="131">
        <f t="shared" ca="1" si="17"/>
        <v>43876</v>
      </c>
      <c r="B230" s="132">
        <f t="shared" ca="1" si="17"/>
        <v>2020</v>
      </c>
      <c r="C230" s="132">
        <f t="shared" ca="1" si="18"/>
        <v>2</v>
      </c>
      <c r="D230" s="15">
        <f t="shared" ca="1" si="18"/>
        <v>1</v>
      </c>
      <c r="E230" s="15">
        <f t="shared" ca="1" si="18"/>
        <v>0</v>
      </c>
      <c r="F230" s="15">
        <f t="shared" ca="1" si="18"/>
        <v>0</v>
      </c>
      <c r="G230" s="15">
        <f t="shared" ca="1" si="18"/>
        <v>0</v>
      </c>
      <c r="H230" s="15">
        <f t="shared" ca="1" si="18"/>
        <v>0</v>
      </c>
      <c r="I230" s="15">
        <f t="shared" ca="1" si="18"/>
        <v>0</v>
      </c>
      <c r="J230" s="15">
        <f t="shared" ca="1" si="18"/>
        <v>0</v>
      </c>
      <c r="K230" s="15">
        <f t="shared" ca="1" si="18"/>
        <v>3</v>
      </c>
      <c r="L230" s="15">
        <f t="shared" ca="1" si="19"/>
        <v>1</v>
      </c>
      <c r="M230" s="15">
        <f t="shared" ca="1" si="20"/>
        <v>31</v>
      </c>
      <c r="N230" s="15">
        <f t="shared" ca="1" si="20"/>
        <v>5</v>
      </c>
      <c r="O230" s="15">
        <f t="shared" ca="1" si="20"/>
        <v>5</v>
      </c>
    </row>
    <row r="231" spans="1:15" x14ac:dyDescent="0.2">
      <c r="A231" s="131">
        <f t="shared" ca="1" si="17"/>
        <v>43904</v>
      </c>
      <c r="B231" s="132">
        <f t="shared" ca="1" si="17"/>
        <v>2020</v>
      </c>
      <c r="C231" s="132">
        <f t="shared" ca="1" si="18"/>
        <v>3</v>
      </c>
      <c r="D231" s="15">
        <f t="shared" ca="1" si="18"/>
        <v>0</v>
      </c>
      <c r="E231" s="15">
        <f t="shared" ca="1" si="18"/>
        <v>0</v>
      </c>
      <c r="F231" s="15">
        <f t="shared" ca="1" si="18"/>
        <v>0</v>
      </c>
      <c r="G231" s="15">
        <f t="shared" ca="1" si="18"/>
        <v>0</v>
      </c>
      <c r="H231" s="15">
        <f t="shared" ca="1" si="18"/>
        <v>0</v>
      </c>
      <c r="I231" s="15">
        <f t="shared" ca="1" si="18"/>
        <v>0</v>
      </c>
      <c r="J231" s="15">
        <f t="shared" ca="1" si="18"/>
        <v>0</v>
      </c>
      <c r="K231" s="15">
        <f t="shared" ca="1" si="18"/>
        <v>2</v>
      </c>
      <c r="L231" s="15">
        <f t="shared" ca="1" si="19"/>
        <v>2</v>
      </c>
      <c r="M231" s="15">
        <f t="shared" ca="1" si="20"/>
        <v>24</v>
      </c>
      <c r="N231" s="15">
        <f t="shared" ca="1" si="20"/>
        <v>4</v>
      </c>
      <c r="O231" s="15">
        <f t="shared" ca="1" si="20"/>
        <v>4</v>
      </c>
    </row>
    <row r="232" spans="1:15" x14ac:dyDescent="0.2">
      <c r="A232" s="131">
        <f t="shared" ca="1" si="17"/>
        <v>43932</v>
      </c>
      <c r="B232" s="132">
        <f t="shared" ca="1" si="17"/>
        <v>2020</v>
      </c>
      <c r="C232" s="132">
        <f t="shared" ca="1" si="18"/>
        <v>4</v>
      </c>
      <c r="D232" s="15">
        <f t="shared" ca="1" si="18"/>
        <v>0</v>
      </c>
      <c r="E232" s="15">
        <f t="shared" ca="1" si="18"/>
        <v>0</v>
      </c>
      <c r="F232" s="15">
        <f t="shared" ca="1" si="18"/>
        <v>1</v>
      </c>
      <c r="G232" s="15">
        <f t="shared" ca="1" si="18"/>
        <v>0</v>
      </c>
      <c r="H232" s="15">
        <f t="shared" ca="1" si="18"/>
        <v>0</v>
      </c>
      <c r="I232" s="15">
        <f t="shared" ca="1" si="18"/>
        <v>1</v>
      </c>
      <c r="J232" s="15">
        <f t="shared" ca="1" si="18"/>
        <v>0</v>
      </c>
      <c r="K232" s="15">
        <f t="shared" ca="1" si="18"/>
        <v>2</v>
      </c>
      <c r="L232" s="15">
        <f t="shared" ca="1" si="19"/>
        <v>2</v>
      </c>
      <c r="M232" s="15">
        <f t="shared" ca="1" si="20"/>
        <v>24</v>
      </c>
      <c r="N232" s="15">
        <f t="shared" ca="1" si="20"/>
        <v>6</v>
      </c>
      <c r="O232" s="15">
        <f t="shared" ca="1" si="20"/>
        <v>6</v>
      </c>
    </row>
    <row r="233" spans="1:15" x14ac:dyDescent="0.2">
      <c r="A233" s="131">
        <f t="shared" ca="1" si="17"/>
        <v>43960</v>
      </c>
      <c r="B233" s="132">
        <f t="shared" ca="1" si="17"/>
        <v>2020</v>
      </c>
      <c r="C233" s="132">
        <f t="shared" ca="1" si="18"/>
        <v>5</v>
      </c>
      <c r="D233" s="15">
        <f t="shared" ca="1" si="18"/>
        <v>0</v>
      </c>
      <c r="E233" s="15">
        <f t="shared" ca="1" si="18"/>
        <v>0</v>
      </c>
      <c r="F233" s="15">
        <f t="shared" ca="1" si="18"/>
        <v>1</v>
      </c>
      <c r="G233" s="15">
        <f t="shared" ca="1" si="18"/>
        <v>0</v>
      </c>
      <c r="H233" s="15">
        <f t="shared" ca="1" si="18"/>
        <v>0</v>
      </c>
      <c r="I233" s="15">
        <f t="shared" ca="1" si="18"/>
        <v>1</v>
      </c>
      <c r="J233" s="15">
        <f t="shared" ca="1" si="18"/>
        <v>0</v>
      </c>
      <c r="K233" s="15">
        <f t="shared" ref="C233:K249" ca="1" si="21">INDIRECT(ADDRESS(142+COLUMN(K233)-COLUMN($A$2),7+ROW(K233)-ROW($A$2),1,1,"Timeline"),1)</f>
        <v>2</v>
      </c>
      <c r="L233" s="15">
        <f t="shared" ca="1" si="19"/>
        <v>2</v>
      </c>
      <c r="M233" s="15">
        <f t="shared" ca="1" si="20"/>
        <v>37</v>
      </c>
      <c r="N233" s="15">
        <f t="shared" ca="1" si="20"/>
        <v>6</v>
      </c>
      <c r="O233" s="15">
        <f t="shared" ca="1" si="20"/>
        <v>6</v>
      </c>
    </row>
    <row r="234" spans="1:15" x14ac:dyDescent="0.2">
      <c r="A234" s="131">
        <f t="shared" ca="1" si="17"/>
        <v>43960</v>
      </c>
      <c r="B234" s="132">
        <f t="shared" ca="1" si="17"/>
        <v>2020</v>
      </c>
      <c r="C234" s="132">
        <f t="shared" ca="1" si="21"/>
        <v>5</v>
      </c>
      <c r="D234" s="15">
        <f t="shared" ca="1" si="21"/>
        <v>1</v>
      </c>
      <c r="E234" s="15">
        <f t="shared" ca="1" si="21"/>
        <v>0</v>
      </c>
      <c r="F234" s="15">
        <f t="shared" ca="1" si="21"/>
        <v>0</v>
      </c>
      <c r="G234" s="15">
        <f t="shared" ca="1" si="21"/>
        <v>0</v>
      </c>
      <c r="H234" s="15">
        <f t="shared" ca="1" si="21"/>
        <v>0</v>
      </c>
      <c r="I234" s="15">
        <f t="shared" ca="1" si="21"/>
        <v>0</v>
      </c>
      <c r="J234" s="15">
        <f t="shared" ca="1" si="21"/>
        <v>0</v>
      </c>
      <c r="K234" s="15">
        <f t="shared" ca="1" si="21"/>
        <v>2</v>
      </c>
      <c r="L234" s="15">
        <f t="shared" ca="1" si="19"/>
        <v>0</v>
      </c>
      <c r="M234" s="15">
        <f t="shared" ca="1" si="20"/>
        <v>24</v>
      </c>
      <c r="N234" s="15">
        <f t="shared" ca="1" si="20"/>
        <v>3</v>
      </c>
      <c r="O234" s="15">
        <f t="shared" ca="1" si="20"/>
        <v>3</v>
      </c>
    </row>
    <row r="235" spans="1:15" x14ac:dyDescent="0.2">
      <c r="A235" s="131">
        <f t="shared" ca="1" si="17"/>
        <v>44016</v>
      </c>
      <c r="B235" s="132">
        <f t="shared" ca="1" si="17"/>
        <v>2020</v>
      </c>
      <c r="C235" s="132">
        <f t="shared" ca="1" si="21"/>
        <v>7</v>
      </c>
      <c r="D235" s="15">
        <f t="shared" ca="1" si="21"/>
        <v>0</v>
      </c>
      <c r="E235" s="15">
        <f t="shared" ca="1" si="21"/>
        <v>0</v>
      </c>
      <c r="F235" s="15">
        <f t="shared" ca="1" si="21"/>
        <v>0</v>
      </c>
      <c r="G235" s="15">
        <f t="shared" ca="1" si="21"/>
        <v>0</v>
      </c>
      <c r="H235" s="15">
        <f t="shared" ca="1" si="21"/>
        <v>0</v>
      </c>
      <c r="I235" s="15">
        <f t="shared" ca="1" si="21"/>
        <v>0</v>
      </c>
      <c r="J235" s="15">
        <f t="shared" ca="1" si="21"/>
        <v>0</v>
      </c>
      <c r="K235" s="15">
        <f t="shared" ca="1" si="21"/>
        <v>1</v>
      </c>
      <c r="L235" s="15">
        <f t="shared" ca="1" si="19"/>
        <v>1</v>
      </c>
      <c r="M235" s="15">
        <f t="shared" ca="1" si="20"/>
        <v>24</v>
      </c>
      <c r="N235" s="15">
        <f t="shared" ca="1" si="20"/>
        <v>2</v>
      </c>
      <c r="O235" s="15">
        <f t="shared" ca="1" si="20"/>
        <v>2</v>
      </c>
    </row>
    <row r="236" spans="1:15" x14ac:dyDescent="0.2">
      <c r="A236" s="131">
        <f t="shared" ca="1" si="17"/>
        <v>44044</v>
      </c>
      <c r="B236" s="132">
        <f t="shared" ca="1" si="17"/>
        <v>2020</v>
      </c>
      <c r="C236" s="132">
        <f t="shared" ca="1" si="21"/>
        <v>8</v>
      </c>
      <c r="D236" s="15">
        <f t="shared" ca="1" si="21"/>
        <v>0</v>
      </c>
      <c r="E236" s="15">
        <f t="shared" ca="1" si="21"/>
        <v>0</v>
      </c>
      <c r="F236" s="15">
        <f t="shared" ca="1" si="21"/>
        <v>0</v>
      </c>
      <c r="G236" s="15">
        <f t="shared" ca="1" si="21"/>
        <v>0</v>
      </c>
      <c r="H236" s="15">
        <f t="shared" ca="1" si="21"/>
        <v>0</v>
      </c>
      <c r="I236" s="15">
        <f t="shared" ca="1" si="21"/>
        <v>0</v>
      </c>
      <c r="J236" s="15">
        <f t="shared" ca="1" si="21"/>
        <v>0</v>
      </c>
      <c r="K236" s="15">
        <f t="shared" ca="1" si="21"/>
        <v>1</v>
      </c>
      <c r="L236" s="15">
        <f t="shared" ca="1" si="19"/>
        <v>1</v>
      </c>
      <c r="M236" s="15">
        <f t="shared" ca="1" si="20"/>
        <v>18</v>
      </c>
      <c r="N236" s="15">
        <f t="shared" ca="1" si="20"/>
        <v>2</v>
      </c>
      <c r="O236" s="15">
        <f t="shared" ca="1" si="20"/>
        <v>2</v>
      </c>
    </row>
    <row r="237" spans="1:15" x14ac:dyDescent="0.2">
      <c r="A237" s="131">
        <f t="shared" ca="1" si="17"/>
        <v>44079</v>
      </c>
      <c r="B237" s="132">
        <f t="shared" ca="1" si="17"/>
        <v>2020</v>
      </c>
      <c r="C237" s="132">
        <f t="shared" ca="1" si="21"/>
        <v>9</v>
      </c>
      <c r="D237" s="15">
        <f t="shared" ca="1" si="21"/>
        <v>0</v>
      </c>
      <c r="E237" s="15">
        <f t="shared" ca="1" si="21"/>
        <v>0</v>
      </c>
      <c r="F237" s="15">
        <f t="shared" ca="1" si="21"/>
        <v>0</v>
      </c>
      <c r="G237" s="15">
        <f t="shared" ca="1" si="21"/>
        <v>0</v>
      </c>
      <c r="H237" s="15">
        <f t="shared" ca="1" si="21"/>
        <v>0</v>
      </c>
      <c r="I237" s="15">
        <f t="shared" ca="1" si="21"/>
        <v>0</v>
      </c>
      <c r="J237" s="15">
        <f t="shared" ca="1" si="21"/>
        <v>0</v>
      </c>
      <c r="K237" s="15">
        <f t="shared" ca="1" si="21"/>
        <v>2</v>
      </c>
      <c r="L237" s="15">
        <f t="shared" ca="1" si="19"/>
        <v>1</v>
      </c>
      <c r="M237" s="15">
        <f t="shared" ca="1" si="20"/>
        <v>22</v>
      </c>
      <c r="N237" s="15">
        <f t="shared" ca="1" si="20"/>
        <v>3</v>
      </c>
      <c r="O237" s="15">
        <f t="shared" ca="1" si="20"/>
        <v>3</v>
      </c>
    </row>
    <row r="238" spans="1:15" x14ac:dyDescent="0.2">
      <c r="A238" s="131">
        <f t="shared" ca="1" si="17"/>
        <v>44107</v>
      </c>
      <c r="B238" s="132">
        <f t="shared" ca="1" si="17"/>
        <v>2020</v>
      </c>
      <c r="C238" s="132">
        <f t="shared" ca="1" si="21"/>
        <v>10</v>
      </c>
      <c r="D238" s="15">
        <f t="shared" ca="1" si="21"/>
        <v>2</v>
      </c>
      <c r="E238" s="15">
        <f t="shared" ca="1" si="21"/>
        <v>0</v>
      </c>
      <c r="F238" s="15">
        <f t="shared" ca="1" si="21"/>
        <v>0</v>
      </c>
      <c r="G238" s="15">
        <f t="shared" ca="1" si="21"/>
        <v>0</v>
      </c>
      <c r="H238" s="15">
        <f t="shared" ca="1" si="21"/>
        <v>0</v>
      </c>
      <c r="I238" s="15">
        <f t="shared" ca="1" si="21"/>
        <v>0</v>
      </c>
      <c r="J238" s="15">
        <f t="shared" ca="1" si="21"/>
        <v>0</v>
      </c>
      <c r="K238" s="15">
        <f t="shared" ca="1" si="21"/>
        <v>2</v>
      </c>
      <c r="L238" s="15">
        <f t="shared" ca="1" si="19"/>
        <v>1</v>
      </c>
      <c r="M238" s="15">
        <f t="shared" ca="1" si="20"/>
        <v>33</v>
      </c>
      <c r="N238" s="15">
        <f t="shared" ca="1" si="20"/>
        <v>5</v>
      </c>
      <c r="O238" s="15">
        <f t="shared" ca="1" si="20"/>
        <v>5</v>
      </c>
    </row>
    <row r="239" spans="1:15" x14ac:dyDescent="0.2">
      <c r="A239" s="131">
        <f t="shared" ca="1" si="17"/>
        <v>44142</v>
      </c>
      <c r="B239" s="132">
        <f t="shared" ca="1" si="17"/>
        <v>2020</v>
      </c>
      <c r="C239" s="132">
        <f t="shared" ca="1" si="21"/>
        <v>11</v>
      </c>
      <c r="D239" s="15">
        <f t="shared" ca="1" si="21"/>
        <v>0</v>
      </c>
      <c r="E239" s="15">
        <f t="shared" ca="1" si="21"/>
        <v>0</v>
      </c>
      <c r="F239" s="15">
        <f t="shared" ca="1" si="21"/>
        <v>0</v>
      </c>
      <c r="G239" s="15">
        <f t="shared" ca="1" si="21"/>
        <v>0</v>
      </c>
      <c r="H239" s="15">
        <f t="shared" ca="1" si="21"/>
        <v>0</v>
      </c>
      <c r="I239" s="15">
        <f t="shared" ca="1" si="21"/>
        <v>0</v>
      </c>
      <c r="J239" s="15">
        <f t="shared" ca="1" si="21"/>
        <v>0</v>
      </c>
      <c r="K239" s="15">
        <f t="shared" ca="1" si="21"/>
        <v>3</v>
      </c>
      <c r="L239" s="15">
        <f t="shared" ca="1" si="19"/>
        <v>0</v>
      </c>
      <c r="M239" s="15">
        <f t="shared" ca="1" si="20"/>
        <v>41</v>
      </c>
      <c r="N239" s="15">
        <f t="shared" ca="1" si="20"/>
        <v>3</v>
      </c>
      <c r="O239" s="15">
        <f t="shared" ca="1" si="20"/>
        <v>3</v>
      </c>
    </row>
    <row r="240" spans="1:15" x14ac:dyDescent="0.2">
      <c r="A240" s="131">
        <f t="shared" ca="1" si="17"/>
        <v>44177</v>
      </c>
      <c r="B240" s="132">
        <f t="shared" ca="1" si="17"/>
        <v>2020</v>
      </c>
      <c r="C240" s="132">
        <f t="shared" ca="1" si="21"/>
        <v>12</v>
      </c>
      <c r="D240" s="15">
        <f t="shared" ca="1" si="21"/>
        <v>0</v>
      </c>
      <c r="E240" s="15">
        <f t="shared" ca="1" si="21"/>
        <v>0</v>
      </c>
      <c r="F240" s="15">
        <f t="shared" ca="1" si="21"/>
        <v>0</v>
      </c>
      <c r="G240" s="15">
        <f t="shared" ca="1" si="21"/>
        <v>0</v>
      </c>
      <c r="H240" s="15">
        <f t="shared" ca="1" si="21"/>
        <v>0</v>
      </c>
      <c r="I240" s="15">
        <f t="shared" ca="1" si="21"/>
        <v>0</v>
      </c>
      <c r="J240" s="15">
        <f t="shared" ca="1" si="21"/>
        <v>0</v>
      </c>
      <c r="K240" s="15">
        <f t="shared" ca="1" si="21"/>
        <v>3</v>
      </c>
      <c r="L240" s="15">
        <f t="shared" ca="1" si="19"/>
        <v>2</v>
      </c>
      <c r="M240" s="15">
        <f t="shared" ca="1" si="20"/>
        <v>27</v>
      </c>
      <c r="N240" s="15">
        <f t="shared" ca="1" si="20"/>
        <v>5</v>
      </c>
      <c r="O240" s="15">
        <f t="shared" ca="1" si="20"/>
        <v>5</v>
      </c>
    </row>
    <row r="241" spans="1:15" x14ac:dyDescent="0.2">
      <c r="A241" s="131">
        <f t="shared" ca="1" si="17"/>
        <v>44212</v>
      </c>
      <c r="B241" s="132">
        <f t="shared" ca="1" si="17"/>
        <v>2021</v>
      </c>
      <c r="C241" s="132">
        <f t="shared" ca="1" si="21"/>
        <v>1</v>
      </c>
      <c r="D241" s="15">
        <f t="shared" ca="1" si="21"/>
        <v>0</v>
      </c>
      <c r="E241" s="15">
        <f t="shared" ca="1" si="21"/>
        <v>0</v>
      </c>
      <c r="F241" s="15">
        <f t="shared" ca="1" si="21"/>
        <v>0</v>
      </c>
      <c r="G241" s="15">
        <f t="shared" ca="1" si="21"/>
        <v>0</v>
      </c>
      <c r="H241" s="15">
        <f t="shared" ca="1" si="21"/>
        <v>0</v>
      </c>
      <c r="I241" s="15">
        <f t="shared" ca="1" si="21"/>
        <v>0</v>
      </c>
      <c r="J241" s="15">
        <f t="shared" ca="1" si="21"/>
        <v>0</v>
      </c>
      <c r="K241" s="15">
        <f t="shared" ca="1" si="21"/>
        <v>2</v>
      </c>
      <c r="L241" s="15">
        <f t="shared" ca="1" si="19"/>
        <v>0</v>
      </c>
      <c r="M241" s="15">
        <f t="shared" ca="1" si="20"/>
        <v>27</v>
      </c>
      <c r="N241" s="15">
        <f t="shared" ca="1" si="20"/>
        <v>2</v>
      </c>
      <c r="O241" s="15">
        <f t="shared" ca="1" si="20"/>
        <v>2</v>
      </c>
    </row>
    <row r="242" spans="1:15" x14ac:dyDescent="0.2">
      <c r="A242" s="131">
        <f t="shared" ca="1" si="17"/>
        <v>44240</v>
      </c>
      <c r="B242" s="132">
        <f t="shared" ca="1" si="17"/>
        <v>2021</v>
      </c>
      <c r="C242" s="132">
        <f t="shared" ca="1" si="21"/>
        <v>2</v>
      </c>
      <c r="D242" s="15">
        <f t="shared" ca="1" si="21"/>
        <v>0</v>
      </c>
      <c r="E242" s="15">
        <f t="shared" ca="1" si="21"/>
        <v>0</v>
      </c>
      <c r="F242" s="15">
        <f t="shared" ca="1" si="21"/>
        <v>0</v>
      </c>
      <c r="G242" s="15">
        <f t="shared" ca="1" si="21"/>
        <v>0</v>
      </c>
      <c r="H242" s="15">
        <f t="shared" ca="1" si="21"/>
        <v>0</v>
      </c>
      <c r="I242" s="15">
        <f t="shared" ca="1" si="21"/>
        <v>0</v>
      </c>
      <c r="J242" s="15">
        <f t="shared" ca="1" si="21"/>
        <v>0</v>
      </c>
      <c r="K242" s="15">
        <f t="shared" ca="1" si="21"/>
        <v>1</v>
      </c>
      <c r="L242" s="15">
        <f t="shared" ca="1" si="19"/>
        <v>1</v>
      </c>
      <c r="M242" s="15">
        <f t="shared" ca="1" si="20"/>
        <v>22</v>
      </c>
      <c r="N242" s="15">
        <f t="shared" ca="1" si="20"/>
        <v>2</v>
      </c>
      <c r="O242" s="15">
        <f t="shared" ca="1" si="20"/>
        <v>2</v>
      </c>
    </row>
    <row r="243" spans="1:15" x14ac:dyDescent="0.2">
      <c r="A243" s="131">
        <f t="shared" ca="1" si="17"/>
        <v>44268</v>
      </c>
      <c r="B243" s="132">
        <f t="shared" ca="1" si="17"/>
        <v>2021</v>
      </c>
      <c r="C243" s="132">
        <f t="shared" ca="1" si="21"/>
        <v>3</v>
      </c>
      <c r="D243" s="15">
        <f t="shared" ca="1" si="21"/>
        <v>1</v>
      </c>
      <c r="E243" s="15">
        <f t="shared" ca="1" si="21"/>
        <v>0</v>
      </c>
      <c r="F243" s="15">
        <f t="shared" ca="1" si="21"/>
        <v>0</v>
      </c>
      <c r="G243" s="15">
        <f t="shared" ca="1" si="21"/>
        <v>0</v>
      </c>
      <c r="H243" s="15">
        <f t="shared" ca="1" si="21"/>
        <v>0</v>
      </c>
      <c r="I243" s="15">
        <f t="shared" ca="1" si="21"/>
        <v>0</v>
      </c>
      <c r="J243" s="15">
        <f t="shared" ca="1" si="21"/>
        <v>0</v>
      </c>
      <c r="K243" s="15">
        <f t="shared" ca="1" si="21"/>
        <v>2</v>
      </c>
      <c r="L243" s="15">
        <f t="shared" ca="1" si="19"/>
        <v>2</v>
      </c>
      <c r="M243" s="15">
        <f t="shared" ca="1" si="20"/>
        <v>21</v>
      </c>
      <c r="N243" s="15">
        <f t="shared" ca="1" si="20"/>
        <v>5</v>
      </c>
      <c r="O243" s="15">
        <f t="shared" ca="1" si="20"/>
        <v>5</v>
      </c>
    </row>
    <row r="244" spans="1:15" x14ac:dyDescent="0.2">
      <c r="A244" s="131">
        <f t="shared" ca="1" si="17"/>
        <v>44296</v>
      </c>
      <c r="B244" s="132">
        <f t="shared" ca="1" si="17"/>
        <v>2021</v>
      </c>
      <c r="C244" s="132">
        <f t="shared" ca="1" si="21"/>
        <v>4</v>
      </c>
      <c r="D244" s="15">
        <f t="shared" ca="1" si="21"/>
        <v>0</v>
      </c>
      <c r="E244" s="15">
        <f t="shared" ca="1" si="21"/>
        <v>0</v>
      </c>
      <c r="F244" s="15">
        <f t="shared" ca="1" si="21"/>
        <v>0</v>
      </c>
      <c r="G244" s="15">
        <f t="shared" ca="1" si="21"/>
        <v>0</v>
      </c>
      <c r="H244" s="15">
        <f t="shared" ca="1" si="21"/>
        <v>0</v>
      </c>
      <c r="I244" s="15">
        <f t="shared" ca="1" si="21"/>
        <v>0</v>
      </c>
      <c r="J244" s="15">
        <f t="shared" ca="1" si="21"/>
        <v>0</v>
      </c>
      <c r="K244" s="15">
        <f t="shared" ca="1" si="21"/>
        <v>3</v>
      </c>
      <c r="L244" s="15">
        <f t="shared" ca="1" si="19"/>
        <v>0</v>
      </c>
      <c r="M244" s="15">
        <f t="shared" ca="1" si="20"/>
        <v>19</v>
      </c>
      <c r="N244" s="15">
        <f t="shared" ca="1" si="20"/>
        <v>2</v>
      </c>
      <c r="O244" s="15">
        <f t="shared" ca="1" si="20"/>
        <v>3</v>
      </c>
    </row>
    <row r="245" spans="1:15" x14ac:dyDescent="0.2">
      <c r="A245" s="131">
        <f t="shared" ca="1" si="17"/>
        <v>44324</v>
      </c>
      <c r="B245" s="132">
        <f t="shared" ca="1" si="17"/>
        <v>2021</v>
      </c>
      <c r="C245" s="132">
        <f t="shared" ca="1" si="21"/>
        <v>5</v>
      </c>
      <c r="D245" s="15">
        <f t="shared" ca="1" si="21"/>
        <v>0</v>
      </c>
      <c r="E245" s="15">
        <f t="shared" ca="1" si="21"/>
        <v>0</v>
      </c>
      <c r="F245" s="15">
        <f t="shared" ca="1" si="21"/>
        <v>0</v>
      </c>
      <c r="G245" s="15">
        <f t="shared" ca="1" si="21"/>
        <v>0</v>
      </c>
      <c r="H245" s="15">
        <f t="shared" ca="1" si="21"/>
        <v>0</v>
      </c>
      <c r="I245" s="15">
        <f t="shared" ca="1" si="21"/>
        <v>0</v>
      </c>
      <c r="J245" s="15">
        <f t="shared" ca="1" si="21"/>
        <v>0</v>
      </c>
      <c r="K245" s="15">
        <f t="shared" ca="1" si="21"/>
        <v>4</v>
      </c>
      <c r="L245" s="15">
        <f t="shared" ca="1" si="19"/>
        <v>2</v>
      </c>
      <c r="M245" s="15">
        <f t="shared" ca="1" si="20"/>
        <v>19</v>
      </c>
      <c r="N245" s="15">
        <f t="shared" ca="1" si="20"/>
        <v>3</v>
      </c>
      <c r="O245" s="15">
        <f t="shared" ca="1" si="20"/>
        <v>6</v>
      </c>
    </row>
    <row r="246" spans="1:15" x14ac:dyDescent="0.2">
      <c r="A246" s="131">
        <f t="shared" ca="1" si="17"/>
        <v>44352</v>
      </c>
      <c r="B246" s="132">
        <f t="shared" ca="1" si="17"/>
        <v>2021</v>
      </c>
      <c r="C246" s="132">
        <f t="shared" ca="1" si="21"/>
        <v>6</v>
      </c>
      <c r="D246" s="15">
        <f t="shared" ca="1" si="21"/>
        <v>0</v>
      </c>
      <c r="E246" s="15">
        <f t="shared" ca="1" si="21"/>
        <v>0</v>
      </c>
      <c r="F246" s="15">
        <f t="shared" ca="1" si="21"/>
        <v>0</v>
      </c>
      <c r="G246" s="15">
        <f t="shared" ca="1" si="21"/>
        <v>0</v>
      </c>
      <c r="H246" s="15">
        <f t="shared" ca="1" si="21"/>
        <v>0</v>
      </c>
      <c r="I246" s="15">
        <f t="shared" ca="1" si="21"/>
        <v>0</v>
      </c>
      <c r="J246" s="15">
        <f t="shared" ca="1" si="21"/>
        <v>0</v>
      </c>
      <c r="K246" s="15">
        <f t="shared" ca="1" si="21"/>
        <v>4</v>
      </c>
      <c r="L246" s="15">
        <f t="shared" ca="1" si="19"/>
        <v>0</v>
      </c>
      <c r="M246" s="15">
        <f t="shared" ca="1" si="20"/>
        <v>18</v>
      </c>
      <c r="N246" s="15">
        <f t="shared" ca="1" si="20"/>
        <v>2</v>
      </c>
      <c r="O246" s="15">
        <f t="shared" ca="1" si="20"/>
        <v>4</v>
      </c>
    </row>
    <row r="247" spans="1:15" x14ac:dyDescent="0.2">
      <c r="A247" s="131">
        <f t="shared" ca="1" si="17"/>
        <v>44387</v>
      </c>
      <c r="B247" s="132">
        <f t="shared" ca="1" si="17"/>
        <v>2021</v>
      </c>
      <c r="C247" s="132">
        <f t="shared" ca="1" si="21"/>
        <v>7</v>
      </c>
      <c r="D247" s="15">
        <f t="shared" ca="1" si="21"/>
        <v>0</v>
      </c>
      <c r="E247" s="15">
        <f t="shared" ca="1" si="21"/>
        <v>0</v>
      </c>
      <c r="F247" s="15">
        <f t="shared" ca="1" si="21"/>
        <v>0</v>
      </c>
      <c r="G247" s="15">
        <f t="shared" ca="1" si="21"/>
        <v>0</v>
      </c>
      <c r="H247" s="15">
        <f t="shared" ca="1" si="21"/>
        <v>0</v>
      </c>
      <c r="I247" s="15">
        <f t="shared" ca="1" si="21"/>
        <v>0</v>
      </c>
      <c r="J247" s="15">
        <f t="shared" ca="1" si="21"/>
        <v>0</v>
      </c>
      <c r="K247" s="15">
        <f t="shared" ca="1" si="21"/>
        <v>3</v>
      </c>
      <c r="L247" s="15">
        <f t="shared" ca="1" si="19"/>
        <v>1</v>
      </c>
      <c r="M247" s="15">
        <f t="shared" ca="1" si="20"/>
        <v>18</v>
      </c>
      <c r="N247" s="15">
        <f t="shared" ca="1" si="20"/>
        <v>2</v>
      </c>
      <c r="O247" s="15">
        <f t="shared" ca="1" si="20"/>
        <v>4</v>
      </c>
    </row>
    <row r="248" spans="1:15" x14ac:dyDescent="0.2">
      <c r="A248" s="131">
        <f t="shared" ca="1" si="17"/>
        <v>44422</v>
      </c>
      <c r="B248" s="132">
        <f t="shared" ca="1" si="17"/>
        <v>2021</v>
      </c>
      <c r="C248" s="132">
        <f t="shared" ca="1" si="21"/>
        <v>8</v>
      </c>
      <c r="D248" s="15">
        <f t="shared" ca="1" si="21"/>
        <v>1</v>
      </c>
      <c r="E248" s="15">
        <f t="shared" ca="1" si="21"/>
        <v>0</v>
      </c>
      <c r="F248" s="15">
        <f t="shared" ca="1" si="21"/>
        <v>0</v>
      </c>
      <c r="G248" s="15">
        <f t="shared" ca="1" si="21"/>
        <v>0</v>
      </c>
      <c r="H248" s="15">
        <f t="shared" ca="1" si="21"/>
        <v>0</v>
      </c>
      <c r="I248" s="15">
        <f t="shared" ca="1" si="21"/>
        <v>0</v>
      </c>
      <c r="J248" s="15">
        <f t="shared" ca="1" si="21"/>
        <v>0</v>
      </c>
      <c r="K248" s="15">
        <f t="shared" ca="1" si="21"/>
        <v>0</v>
      </c>
      <c r="L248" s="15">
        <f t="shared" ca="1" si="19"/>
        <v>0</v>
      </c>
      <c r="M248" s="15">
        <f t="shared" ca="1" si="20"/>
        <v>29</v>
      </c>
      <c r="N248" s="15">
        <f t="shared" ca="1" si="20"/>
        <v>1</v>
      </c>
      <c r="O248" s="15">
        <f t="shared" ca="1" si="20"/>
        <v>1</v>
      </c>
    </row>
    <row r="249" spans="1:15" x14ac:dyDescent="0.2">
      <c r="A249" s="131">
        <f t="shared" ca="1" si="17"/>
        <v>44457</v>
      </c>
      <c r="B249" s="132">
        <f t="shared" ca="1" si="17"/>
        <v>2021</v>
      </c>
      <c r="C249" s="132">
        <f t="shared" ca="1" si="21"/>
        <v>9</v>
      </c>
      <c r="D249" s="15">
        <f t="shared" ca="1" si="21"/>
        <v>0</v>
      </c>
      <c r="E249" s="15">
        <f t="shared" ca="1" si="21"/>
        <v>0</v>
      </c>
      <c r="F249" s="15">
        <f t="shared" ca="1" si="21"/>
        <v>0</v>
      </c>
      <c r="G249" s="15">
        <f t="shared" ca="1" si="21"/>
        <v>0</v>
      </c>
      <c r="H249" s="15">
        <f t="shared" ca="1" si="21"/>
        <v>0</v>
      </c>
      <c r="I249" s="15">
        <f t="shared" ca="1" si="21"/>
        <v>0</v>
      </c>
      <c r="J249" s="15">
        <f t="shared" ca="1" si="21"/>
        <v>0</v>
      </c>
      <c r="K249" s="15">
        <f t="shared" ca="1" si="21"/>
        <v>4</v>
      </c>
      <c r="L249" s="15">
        <f t="shared" ca="1" si="19"/>
        <v>2</v>
      </c>
      <c r="M249" s="15">
        <f t="shared" ca="1" si="20"/>
        <v>25</v>
      </c>
      <c r="N249" s="15">
        <f t="shared" ca="1" si="20"/>
        <v>4</v>
      </c>
      <c r="O249" s="15">
        <f t="shared" ca="1" si="20"/>
        <v>6</v>
      </c>
    </row>
    <row r="250" spans="1:15" x14ac:dyDescent="0.2">
      <c r="A250" s="131">
        <f t="shared" ref="A250:O252" ca="1" si="22">INDIRECT(ADDRESS(142+COLUMN(A250)-COLUMN($A$2),7+ROW(A250)-ROW($A$2),1,1,"Timeline"),1)</f>
        <v>44485</v>
      </c>
      <c r="B250" s="132">
        <f t="shared" ca="1" si="22"/>
        <v>2021</v>
      </c>
      <c r="C250" s="132">
        <f t="shared" ca="1" si="22"/>
        <v>10</v>
      </c>
      <c r="D250" s="15">
        <f t="shared" ca="1" si="22"/>
        <v>0</v>
      </c>
      <c r="E250" s="15">
        <f t="shared" ca="1" si="22"/>
        <v>0</v>
      </c>
      <c r="F250" s="15">
        <f t="shared" ca="1" si="22"/>
        <v>0</v>
      </c>
      <c r="G250" s="15">
        <f t="shared" ca="1" si="22"/>
        <v>0</v>
      </c>
      <c r="H250" s="15">
        <f t="shared" ca="1" si="22"/>
        <v>0</v>
      </c>
      <c r="I250" s="15">
        <f t="shared" ca="1" si="22"/>
        <v>0</v>
      </c>
      <c r="J250" s="15">
        <f t="shared" ca="1" si="22"/>
        <v>0</v>
      </c>
      <c r="K250" s="15">
        <f t="shared" ca="1" si="22"/>
        <v>1</v>
      </c>
      <c r="L250" s="15">
        <f t="shared" ca="1" si="19"/>
        <v>1</v>
      </c>
      <c r="M250" s="15">
        <f t="shared" ca="1" si="22"/>
        <v>12</v>
      </c>
      <c r="N250" s="15">
        <f t="shared" ca="1" si="22"/>
        <v>2</v>
      </c>
      <c r="O250" s="15">
        <f t="shared" ca="1" si="22"/>
        <v>2</v>
      </c>
    </row>
    <row r="251" spans="1:15" x14ac:dyDescent="0.2">
      <c r="A251" s="131">
        <f t="shared" ca="1" si="22"/>
        <v>44514</v>
      </c>
      <c r="B251" s="132">
        <f t="shared" ca="1" si="22"/>
        <v>2021</v>
      </c>
      <c r="C251" s="132">
        <f t="shared" ca="1" si="22"/>
        <v>11</v>
      </c>
      <c r="D251" s="15">
        <f t="shared" ca="1" si="22"/>
        <v>0</v>
      </c>
      <c r="E251" s="15">
        <f t="shared" ca="1" si="22"/>
        <v>0</v>
      </c>
      <c r="F251" s="15">
        <f t="shared" ca="1" si="22"/>
        <v>0</v>
      </c>
      <c r="G251" s="15">
        <f t="shared" ca="1" si="22"/>
        <v>0</v>
      </c>
      <c r="H251" s="15">
        <f t="shared" ca="1" si="22"/>
        <v>0</v>
      </c>
      <c r="I251" s="15">
        <f t="shared" ca="1" si="22"/>
        <v>0</v>
      </c>
      <c r="J251" s="15">
        <f t="shared" ca="1" si="22"/>
        <v>0</v>
      </c>
      <c r="K251" s="15">
        <f t="shared" ca="1" si="22"/>
        <v>2</v>
      </c>
      <c r="L251" s="15">
        <f t="shared" ca="1" si="19"/>
        <v>1</v>
      </c>
      <c r="M251" s="15">
        <f t="shared" ca="1" si="22"/>
        <v>14</v>
      </c>
      <c r="N251" s="15">
        <f t="shared" ca="1" si="22"/>
        <v>3</v>
      </c>
      <c r="O251" s="15">
        <f t="shared" ca="1" si="22"/>
        <v>3</v>
      </c>
    </row>
    <row r="252" spans="1:15" x14ac:dyDescent="0.2">
      <c r="A252" s="131">
        <f t="shared" ca="1" si="22"/>
        <v>44548</v>
      </c>
      <c r="B252" s="132">
        <f t="shared" ca="1" si="22"/>
        <v>2021</v>
      </c>
      <c r="C252" s="132">
        <f t="shared" ca="1" si="22"/>
        <v>12</v>
      </c>
      <c r="D252" s="15">
        <f t="shared" ca="1" si="22"/>
        <v>1</v>
      </c>
      <c r="E252" s="15">
        <f t="shared" ca="1" si="22"/>
        <v>0</v>
      </c>
      <c r="F252" s="15">
        <f t="shared" ca="1" si="22"/>
        <v>0</v>
      </c>
      <c r="G252" s="15">
        <f t="shared" ca="1" si="22"/>
        <v>0</v>
      </c>
      <c r="H252" s="15">
        <f t="shared" ca="1" si="22"/>
        <v>0</v>
      </c>
      <c r="I252" s="15">
        <f t="shared" ca="1" si="22"/>
        <v>0</v>
      </c>
      <c r="J252" s="15">
        <f t="shared" ca="1" si="22"/>
        <v>0</v>
      </c>
      <c r="K252" s="15">
        <f t="shared" ca="1" si="22"/>
        <v>4</v>
      </c>
      <c r="L252" s="15">
        <f t="shared" ca="1" si="19"/>
        <v>0</v>
      </c>
      <c r="M252" s="15">
        <f t="shared" ca="1" si="22"/>
        <v>0</v>
      </c>
      <c r="N252" s="15">
        <f t="shared" ca="1" si="22"/>
        <v>2</v>
      </c>
      <c r="O252" s="15">
        <f t="shared" ca="1" si="22"/>
        <v>5</v>
      </c>
    </row>
    <row r="253" spans="1:15" x14ac:dyDescent="0.2">
      <c r="A253" s="131"/>
      <c r="B253" s="133"/>
      <c r="C253" s="133"/>
      <c r="D253" s="6"/>
      <c r="E253" s="6"/>
      <c r="F253" s="6"/>
      <c r="G253" s="6"/>
      <c r="H253" s="6"/>
      <c r="I253" s="6"/>
      <c r="J253" s="6"/>
      <c r="K253" s="6"/>
      <c r="L253" s="71"/>
    </row>
  </sheetData>
  <conditionalFormatting sqref="D1:L104857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W224"/>
  <sheetViews>
    <sheetView showGridLines="0" tabSelected="1" zoomScaleNormal="100" workbookViewId="0">
      <selection activeCell="Z16" sqref="Z16"/>
    </sheetView>
  </sheetViews>
  <sheetFormatPr defaultRowHeight="12.75" x14ac:dyDescent="0.2"/>
  <cols>
    <col min="1" max="1" width="14.5703125" bestFit="1" customWidth="1"/>
    <col min="2" max="12" width="4" customWidth="1"/>
    <col min="13" max="13" width="6.28515625" style="18" customWidth="1"/>
    <col min="14" max="14" width="5" style="18" bestFit="1" customWidth="1"/>
    <col min="15" max="15" width="6.28515625" customWidth="1"/>
  </cols>
  <sheetData>
    <row r="3" spans="1:23" ht="183" customHeight="1" x14ac:dyDescent="0.2"/>
    <row r="4" spans="1:23" ht="66" customHeight="1" x14ac:dyDescent="0.2"/>
    <row r="13" spans="1:23" x14ac:dyDescent="0.2">
      <c r="B13" s="75" t="s">
        <v>1556</v>
      </c>
    </row>
    <row r="14" spans="1:23" x14ac:dyDescent="0.2">
      <c r="A14" s="75" t="s">
        <v>1553</v>
      </c>
      <c r="B14" t="s">
        <v>1555</v>
      </c>
      <c r="C14" t="s">
        <v>1557</v>
      </c>
      <c r="D14" t="s">
        <v>1558</v>
      </c>
      <c r="E14" t="s">
        <v>1559</v>
      </c>
      <c r="F14" t="s">
        <v>1560</v>
      </c>
      <c r="G14" t="s">
        <v>1561</v>
      </c>
      <c r="H14" t="s">
        <v>1562</v>
      </c>
      <c r="I14" t="s">
        <v>1563</v>
      </c>
      <c r="J14" t="s">
        <v>1903</v>
      </c>
      <c r="M14"/>
      <c r="N14"/>
    </row>
    <row r="15" spans="1:23" x14ac:dyDescent="0.2">
      <c r="A15" s="20">
        <v>2004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N15" s="31"/>
      <c r="O15" s="31" t="s">
        <v>1502</v>
      </c>
      <c r="P15" s="31" t="s">
        <v>1499</v>
      </c>
      <c r="Q15" s="31" t="s">
        <v>1526</v>
      </c>
      <c r="R15" s="31" t="s">
        <v>1540</v>
      </c>
      <c r="S15" s="31" t="s">
        <v>1541</v>
      </c>
      <c r="T15" s="31" t="s">
        <v>1542</v>
      </c>
      <c r="U15" s="31" t="s">
        <v>1543</v>
      </c>
      <c r="V15" s="31" t="s">
        <v>1544</v>
      </c>
      <c r="W15" s="31" t="s">
        <v>1902</v>
      </c>
    </row>
    <row r="16" spans="1:23" x14ac:dyDescent="0.2">
      <c r="A16" s="76">
        <v>8</v>
      </c>
      <c r="B16" s="77">
        <v>5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/>
      <c r="L16" s="77"/>
      <c r="M16" s="126">
        <f>A15</f>
        <v>2004</v>
      </c>
      <c r="N16" s="78">
        <f t="shared" ref="N16:O20" si="0">A16</f>
        <v>8</v>
      </c>
      <c r="O16" s="6">
        <f t="shared" si="0"/>
        <v>5</v>
      </c>
      <c r="P16" s="6">
        <f>C16</f>
        <v>0</v>
      </c>
      <c r="Q16" s="6">
        <f>D16</f>
        <v>0</v>
      </c>
      <c r="R16" s="6">
        <f>E16</f>
        <v>0</v>
      </c>
      <c r="S16" s="6">
        <f>F16</f>
        <v>0</v>
      </c>
      <c r="T16" s="6">
        <f>G16</f>
        <v>0</v>
      </c>
      <c r="U16" s="6">
        <f>H16</f>
        <v>0</v>
      </c>
      <c r="V16" s="6">
        <f>I16</f>
        <v>0</v>
      </c>
      <c r="W16" s="6">
        <f>J16</f>
        <v>0</v>
      </c>
    </row>
    <row r="17" spans="1:23" x14ac:dyDescent="0.2">
      <c r="A17" s="76">
        <v>9</v>
      </c>
      <c r="B17" s="77">
        <v>8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/>
      <c r="L17" s="77"/>
      <c r="M17" s="126"/>
      <c r="N17" s="78">
        <f t="shared" si="0"/>
        <v>9</v>
      </c>
      <c r="O17" s="6">
        <f t="shared" si="0"/>
        <v>8</v>
      </c>
      <c r="P17" s="6">
        <f>C17</f>
        <v>0</v>
      </c>
      <c r="Q17" s="6">
        <f>D17</f>
        <v>0</v>
      </c>
      <c r="R17" s="6">
        <f>E17</f>
        <v>0</v>
      </c>
      <c r="S17" s="6">
        <f>F17</f>
        <v>0</v>
      </c>
      <c r="T17" s="6">
        <f>G17</f>
        <v>0</v>
      </c>
      <c r="U17" s="6">
        <f>H17</f>
        <v>0</v>
      </c>
      <c r="V17" s="6">
        <f>I17</f>
        <v>0</v>
      </c>
      <c r="W17" s="6">
        <f>J17</f>
        <v>0</v>
      </c>
    </row>
    <row r="18" spans="1:23" x14ac:dyDescent="0.2">
      <c r="A18" s="76">
        <v>10</v>
      </c>
      <c r="B18" s="77">
        <v>5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/>
      <c r="L18" s="77"/>
      <c r="M18" s="126"/>
      <c r="N18" s="78">
        <f t="shared" si="0"/>
        <v>10</v>
      </c>
      <c r="O18" s="6">
        <f t="shared" si="0"/>
        <v>5</v>
      </c>
      <c r="P18" s="6">
        <f>C18</f>
        <v>0</v>
      </c>
      <c r="Q18" s="6">
        <f>D18</f>
        <v>0</v>
      </c>
      <c r="R18" s="6">
        <f>E18</f>
        <v>0</v>
      </c>
      <c r="S18" s="6">
        <f>F18</f>
        <v>0</v>
      </c>
      <c r="T18" s="6">
        <f>G18</f>
        <v>0</v>
      </c>
      <c r="U18" s="6">
        <f>H18</f>
        <v>0</v>
      </c>
      <c r="V18" s="6">
        <f>I18</f>
        <v>0</v>
      </c>
      <c r="W18" s="6">
        <f>J18</f>
        <v>0</v>
      </c>
    </row>
    <row r="19" spans="1:23" x14ac:dyDescent="0.2">
      <c r="A19" s="76">
        <v>11</v>
      </c>
      <c r="B19" s="77">
        <v>3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/>
      <c r="L19" s="77"/>
      <c r="M19" s="126"/>
      <c r="N19" s="78">
        <f t="shared" si="0"/>
        <v>11</v>
      </c>
      <c r="O19" s="6">
        <f t="shared" si="0"/>
        <v>3</v>
      </c>
      <c r="P19" s="6">
        <f>C19</f>
        <v>0</v>
      </c>
      <c r="Q19" s="6">
        <f>D19</f>
        <v>0</v>
      </c>
      <c r="R19" s="6">
        <f>E19</f>
        <v>0</v>
      </c>
      <c r="S19" s="6">
        <f>F19</f>
        <v>0</v>
      </c>
      <c r="T19" s="6">
        <f>G19</f>
        <v>0</v>
      </c>
      <c r="U19" s="6">
        <f>H19</f>
        <v>0</v>
      </c>
      <c r="V19" s="6">
        <f>I19</f>
        <v>0</v>
      </c>
      <c r="W19" s="6">
        <f>J19</f>
        <v>0</v>
      </c>
    </row>
    <row r="20" spans="1:23" x14ac:dyDescent="0.2">
      <c r="A20" s="76">
        <v>12</v>
      </c>
      <c r="B20" s="77">
        <v>1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/>
      <c r="L20" s="77"/>
      <c r="M20" s="126"/>
      <c r="N20" s="78">
        <f t="shared" si="0"/>
        <v>12</v>
      </c>
      <c r="O20" s="6">
        <f t="shared" si="0"/>
        <v>1</v>
      </c>
      <c r="P20" s="6">
        <f>C20</f>
        <v>0</v>
      </c>
      <c r="Q20" s="6">
        <f>D20</f>
        <v>0</v>
      </c>
      <c r="R20" s="6">
        <f>E20</f>
        <v>0</v>
      </c>
      <c r="S20" s="6">
        <f>F20</f>
        <v>0</v>
      </c>
      <c r="T20" s="6">
        <f>G20</f>
        <v>0</v>
      </c>
      <c r="U20" s="6">
        <f>H20</f>
        <v>0</v>
      </c>
      <c r="V20" s="6">
        <f>I20</f>
        <v>0</v>
      </c>
      <c r="W20" s="6">
        <f>J20</f>
        <v>0</v>
      </c>
    </row>
    <row r="21" spans="1:23" x14ac:dyDescent="0.2">
      <c r="A21" s="20">
        <v>2005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27">
        <f>A21</f>
        <v>2005</v>
      </c>
      <c r="N21" s="109">
        <f>A22</f>
        <v>1</v>
      </c>
      <c r="O21" s="6">
        <f>B22</f>
        <v>0</v>
      </c>
      <c r="P21" s="6">
        <f>C22</f>
        <v>0</v>
      </c>
      <c r="Q21" s="6">
        <f>D22</f>
        <v>0</v>
      </c>
      <c r="R21" s="6">
        <f>E22</f>
        <v>0</v>
      </c>
      <c r="S21" s="6">
        <f>F22</f>
        <v>0</v>
      </c>
      <c r="T21" s="6">
        <f>G22</f>
        <v>0</v>
      </c>
      <c r="U21" s="6">
        <f>H22</f>
        <v>0</v>
      </c>
      <c r="V21" s="6">
        <f>I22</f>
        <v>0</v>
      </c>
      <c r="W21" s="6">
        <f>J22</f>
        <v>0</v>
      </c>
    </row>
    <row r="22" spans="1:23" x14ac:dyDescent="0.2">
      <c r="A22" s="76">
        <v>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/>
      <c r="L22" s="77"/>
      <c r="M22" s="128"/>
      <c r="N22" s="109">
        <v>2</v>
      </c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">
      <c r="A23" s="76">
        <v>8</v>
      </c>
      <c r="B23" s="77">
        <v>5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/>
      <c r="L23" s="77"/>
      <c r="M23" s="128"/>
      <c r="N23" s="109">
        <v>3</v>
      </c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">
      <c r="A24" s="76">
        <v>9</v>
      </c>
      <c r="B24" s="77">
        <v>1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/>
      <c r="L24" s="77"/>
      <c r="M24" s="128"/>
      <c r="N24" s="109">
        <v>4</v>
      </c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2">
      <c r="A25" s="20">
        <v>2006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128"/>
      <c r="N25" s="109">
        <v>5</v>
      </c>
      <c r="O25" s="6"/>
      <c r="P25" s="6"/>
      <c r="Q25" s="6"/>
      <c r="R25" s="6"/>
      <c r="S25" s="6"/>
      <c r="T25" s="6"/>
      <c r="U25" s="6"/>
      <c r="V25" s="6"/>
      <c r="W25" s="6"/>
    </row>
    <row r="26" spans="1:23" x14ac:dyDescent="0.2">
      <c r="A26" s="76">
        <v>2</v>
      </c>
      <c r="B26" s="77">
        <v>5</v>
      </c>
      <c r="C26" s="77">
        <v>1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/>
      <c r="L26" s="77"/>
      <c r="M26" s="128"/>
      <c r="N26" s="109">
        <v>6</v>
      </c>
      <c r="O26" s="6"/>
      <c r="P26" s="6"/>
      <c r="Q26" s="6"/>
      <c r="R26" s="6"/>
      <c r="S26" s="6"/>
      <c r="T26" s="6"/>
      <c r="U26" s="6"/>
      <c r="V26" s="6"/>
      <c r="W26" s="6"/>
    </row>
    <row r="27" spans="1:23" x14ac:dyDescent="0.2">
      <c r="A27" s="76">
        <v>3</v>
      </c>
      <c r="B27" s="77">
        <v>2</v>
      </c>
      <c r="C27" s="77">
        <v>2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/>
      <c r="L27" s="77"/>
      <c r="M27" s="128"/>
      <c r="N27" s="109">
        <v>7</v>
      </c>
      <c r="O27" s="6"/>
      <c r="P27" s="6"/>
      <c r="Q27" s="6"/>
      <c r="R27" s="6"/>
      <c r="S27" s="6"/>
      <c r="T27" s="6"/>
      <c r="U27" s="6"/>
      <c r="V27" s="6"/>
      <c r="W27" s="6"/>
    </row>
    <row r="28" spans="1:23" x14ac:dyDescent="0.2">
      <c r="A28" s="76">
        <v>4</v>
      </c>
      <c r="B28" s="77">
        <v>6</v>
      </c>
      <c r="C28" s="77">
        <v>5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/>
      <c r="L28" s="77"/>
      <c r="M28" s="128"/>
      <c r="N28" s="78">
        <f>A23</f>
        <v>8</v>
      </c>
      <c r="O28" s="6">
        <f>B23</f>
        <v>5</v>
      </c>
      <c r="P28" s="6">
        <f>C23</f>
        <v>0</v>
      </c>
      <c r="Q28" s="6">
        <f>D23</f>
        <v>0</v>
      </c>
      <c r="R28" s="6">
        <f>E23</f>
        <v>0</v>
      </c>
      <c r="S28" s="6">
        <f>F23</f>
        <v>0</v>
      </c>
      <c r="T28" s="6">
        <f>G23</f>
        <v>0</v>
      </c>
      <c r="U28" s="6">
        <f>H23</f>
        <v>0</v>
      </c>
      <c r="V28" s="6">
        <f>I23</f>
        <v>0</v>
      </c>
      <c r="W28" s="6">
        <f>J23</f>
        <v>0</v>
      </c>
    </row>
    <row r="29" spans="1:23" x14ac:dyDescent="0.2">
      <c r="A29" s="76">
        <v>5</v>
      </c>
      <c r="B29" s="77">
        <v>3</v>
      </c>
      <c r="C29" s="77">
        <v>1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/>
      <c r="L29" s="77"/>
      <c r="M29" s="128"/>
      <c r="N29" s="78">
        <f>A24</f>
        <v>9</v>
      </c>
      <c r="O29" s="6">
        <f>B24</f>
        <v>1</v>
      </c>
      <c r="P29" s="6">
        <f>C24</f>
        <v>0</v>
      </c>
      <c r="Q29" s="6">
        <f>D24</f>
        <v>0</v>
      </c>
      <c r="R29" s="6">
        <f>E24</f>
        <v>0</v>
      </c>
      <c r="S29" s="6">
        <f>F24</f>
        <v>0</v>
      </c>
      <c r="T29" s="6">
        <f>G24</f>
        <v>0</v>
      </c>
      <c r="U29" s="6">
        <f>H24</f>
        <v>0</v>
      </c>
      <c r="V29" s="6">
        <f>I24</f>
        <v>0</v>
      </c>
      <c r="W29" s="6">
        <f>J24</f>
        <v>0</v>
      </c>
    </row>
    <row r="30" spans="1:23" x14ac:dyDescent="0.2">
      <c r="A30" s="76">
        <v>6</v>
      </c>
      <c r="B30" s="77">
        <v>1</v>
      </c>
      <c r="C30" s="77">
        <v>4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/>
      <c r="L30" s="77"/>
      <c r="M30" s="128"/>
      <c r="N30" s="109">
        <v>10</v>
      </c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2">
      <c r="A31" s="76">
        <v>7</v>
      </c>
      <c r="B31" s="77">
        <v>2</v>
      </c>
      <c r="C31" s="77">
        <v>4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/>
      <c r="L31" s="77"/>
      <c r="M31" s="128"/>
      <c r="N31" s="109">
        <v>11</v>
      </c>
      <c r="O31" s="6"/>
      <c r="P31" s="6"/>
      <c r="Q31" s="6"/>
      <c r="R31" s="6"/>
      <c r="S31" s="6"/>
      <c r="T31" s="6"/>
      <c r="U31" s="6"/>
      <c r="V31" s="6"/>
      <c r="W31" s="6"/>
    </row>
    <row r="32" spans="1:23" x14ac:dyDescent="0.2">
      <c r="A32" s="76">
        <v>9</v>
      </c>
      <c r="B32" s="77">
        <v>1</v>
      </c>
      <c r="C32" s="77">
        <v>2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/>
      <c r="L32" s="77"/>
      <c r="M32" s="129"/>
      <c r="N32" s="109">
        <v>12</v>
      </c>
      <c r="O32" s="6"/>
      <c r="P32" s="6"/>
      <c r="Q32" s="6"/>
      <c r="R32" s="6"/>
      <c r="S32" s="6"/>
      <c r="T32" s="6"/>
      <c r="U32" s="6"/>
      <c r="V32" s="6"/>
      <c r="W32" s="6"/>
    </row>
    <row r="33" spans="1:23" x14ac:dyDescent="0.2">
      <c r="A33" s="76">
        <v>10</v>
      </c>
      <c r="B33" s="77">
        <v>1</v>
      </c>
      <c r="C33" s="77">
        <v>2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/>
      <c r="L33" s="77"/>
      <c r="M33" s="126">
        <f>A25</f>
        <v>2006</v>
      </c>
      <c r="N33" s="109">
        <v>1</v>
      </c>
      <c r="O33" s="6">
        <f>B25</f>
        <v>0</v>
      </c>
      <c r="P33" s="6">
        <f>C25</f>
        <v>0</v>
      </c>
      <c r="Q33" s="6">
        <f>D25</f>
        <v>0</v>
      </c>
      <c r="R33" s="6">
        <f>E25</f>
        <v>0</v>
      </c>
      <c r="S33" s="6">
        <f>F25</f>
        <v>0</v>
      </c>
      <c r="T33" s="6">
        <f>G25</f>
        <v>0</v>
      </c>
      <c r="U33" s="6">
        <f>H25</f>
        <v>0</v>
      </c>
      <c r="V33" s="6">
        <f>I25</f>
        <v>0</v>
      </c>
      <c r="W33" s="6">
        <f>J25</f>
        <v>0</v>
      </c>
    </row>
    <row r="34" spans="1:23" x14ac:dyDescent="0.2">
      <c r="A34" s="76">
        <v>11</v>
      </c>
      <c r="B34" s="77">
        <v>7</v>
      </c>
      <c r="C34" s="77">
        <v>6</v>
      </c>
      <c r="D34" s="77">
        <v>1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/>
      <c r="L34" s="77"/>
      <c r="M34" s="126"/>
      <c r="N34" s="78">
        <f t="shared" ref="N34:N39" si="1">A26</f>
        <v>2</v>
      </c>
      <c r="O34" s="6">
        <f>B26</f>
        <v>5</v>
      </c>
      <c r="P34" s="6">
        <f>C26</f>
        <v>1</v>
      </c>
      <c r="Q34" s="6">
        <f>D26</f>
        <v>0</v>
      </c>
      <c r="R34" s="6">
        <f>E26</f>
        <v>0</v>
      </c>
      <c r="S34" s="6">
        <f>F26</f>
        <v>0</v>
      </c>
      <c r="T34" s="6">
        <f>G26</f>
        <v>0</v>
      </c>
      <c r="U34" s="6">
        <f>H26</f>
        <v>0</v>
      </c>
      <c r="V34" s="6">
        <f>I26</f>
        <v>0</v>
      </c>
      <c r="W34" s="6">
        <f>J26</f>
        <v>0</v>
      </c>
    </row>
    <row r="35" spans="1:23" x14ac:dyDescent="0.2">
      <c r="A35" s="76">
        <v>12</v>
      </c>
      <c r="B35" s="77">
        <v>3</v>
      </c>
      <c r="C35" s="77">
        <v>5</v>
      </c>
      <c r="D35" s="77">
        <v>3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/>
      <c r="L35" s="77"/>
      <c r="M35" s="126"/>
      <c r="N35" s="78">
        <f t="shared" si="1"/>
        <v>3</v>
      </c>
      <c r="O35" s="6">
        <f>B27</f>
        <v>2</v>
      </c>
      <c r="P35" s="6">
        <f>C27</f>
        <v>2</v>
      </c>
      <c r="Q35" s="6">
        <f>D27</f>
        <v>0</v>
      </c>
      <c r="R35" s="6">
        <f>E27</f>
        <v>0</v>
      </c>
      <c r="S35" s="6">
        <f>F27</f>
        <v>0</v>
      </c>
      <c r="T35" s="6">
        <f>G27</f>
        <v>0</v>
      </c>
      <c r="U35" s="6">
        <f>H27</f>
        <v>0</v>
      </c>
      <c r="V35" s="6">
        <f>I27</f>
        <v>0</v>
      </c>
      <c r="W35" s="6">
        <f>J27</f>
        <v>0</v>
      </c>
    </row>
    <row r="36" spans="1:23" x14ac:dyDescent="0.2">
      <c r="A36" s="20">
        <v>2007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26"/>
      <c r="N36" s="78">
        <f t="shared" si="1"/>
        <v>4</v>
      </c>
      <c r="O36" s="6">
        <f>B28</f>
        <v>6</v>
      </c>
      <c r="P36" s="6">
        <f>C28</f>
        <v>5</v>
      </c>
      <c r="Q36" s="6">
        <f>D28</f>
        <v>0</v>
      </c>
      <c r="R36" s="6">
        <f>E28</f>
        <v>0</v>
      </c>
      <c r="S36" s="6">
        <f>F28</f>
        <v>0</v>
      </c>
      <c r="T36" s="6">
        <f>G28</f>
        <v>0</v>
      </c>
      <c r="U36" s="6">
        <f>H28</f>
        <v>0</v>
      </c>
      <c r="V36" s="6">
        <f>I28</f>
        <v>0</v>
      </c>
      <c r="W36" s="6">
        <f>J28</f>
        <v>0</v>
      </c>
    </row>
    <row r="37" spans="1:23" x14ac:dyDescent="0.2">
      <c r="A37" s="76">
        <v>1</v>
      </c>
      <c r="B37" s="77">
        <v>4</v>
      </c>
      <c r="C37" s="77">
        <v>2</v>
      </c>
      <c r="D37" s="77">
        <v>2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/>
      <c r="L37" s="77"/>
      <c r="M37" s="126"/>
      <c r="N37" s="78">
        <f t="shared" si="1"/>
        <v>5</v>
      </c>
      <c r="O37" s="6">
        <f>B29</f>
        <v>3</v>
      </c>
      <c r="P37" s="6">
        <f>C29</f>
        <v>1</v>
      </c>
      <c r="Q37" s="6">
        <f>D29</f>
        <v>0</v>
      </c>
      <c r="R37" s="6">
        <f>E29</f>
        <v>0</v>
      </c>
      <c r="S37" s="6">
        <f>F29</f>
        <v>0</v>
      </c>
      <c r="T37" s="6">
        <f>G29</f>
        <v>0</v>
      </c>
      <c r="U37" s="6">
        <f>H29</f>
        <v>0</v>
      </c>
      <c r="V37" s="6">
        <f>I29</f>
        <v>0</v>
      </c>
      <c r="W37" s="6">
        <f>J29</f>
        <v>0</v>
      </c>
    </row>
    <row r="38" spans="1:23" x14ac:dyDescent="0.2">
      <c r="A38" s="76">
        <v>2</v>
      </c>
      <c r="B38" s="77">
        <v>5</v>
      </c>
      <c r="C38" s="77">
        <v>3</v>
      </c>
      <c r="D38" s="77">
        <v>3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/>
      <c r="L38" s="77"/>
      <c r="M38" s="126"/>
      <c r="N38" s="78">
        <f t="shared" si="1"/>
        <v>6</v>
      </c>
      <c r="O38" s="6">
        <f>B30</f>
        <v>1</v>
      </c>
      <c r="P38" s="6">
        <f t="shared" ref="P38:P80" si="2">C30</f>
        <v>4</v>
      </c>
      <c r="Q38" s="6">
        <f t="shared" ref="Q38:Q80" si="3">D30</f>
        <v>0</v>
      </c>
      <c r="R38" s="6">
        <f t="shared" ref="R38:R80" si="4">E30</f>
        <v>0</v>
      </c>
      <c r="S38" s="6">
        <f t="shared" ref="S38:S80" si="5">F30</f>
        <v>0</v>
      </c>
      <c r="T38" s="6">
        <f t="shared" ref="T38:T80" si="6">G30</f>
        <v>0</v>
      </c>
      <c r="U38" s="6">
        <f t="shared" ref="U38:U80" si="7">H30</f>
        <v>0</v>
      </c>
      <c r="V38" s="6">
        <f>I30</f>
        <v>0</v>
      </c>
      <c r="W38" s="6">
        <f>J30</f>
        <v>0</v>
      </c>
    </row>
    <row r="39" spans="1:23" x14ac:dyDescent="0.2">
      <c r="A39" s="76">
        <v>3</v>
      </c>
      <c r="B39" s="77">
        <v>3</v>
      </c>
      <c r="C39" s="77">
        <v>1</v>
      </c>
      <c r="D39" s="77">
        <v>5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/>
      <c r="L39" s="77"/>
      <c r="M39" s="126"/>
      <c r="N39" s="78">
        <f t="shared" si="1"/>
        <v>7</v>
      </c>
      <c r="O39" s="6">
        <f>B31</f>
        <v>2</v>
      </c>
      <c r="P39" s="6">
        <f t="shared" si="2"/>
        <v>4</v>
      </c>
      <c r="Q39" s="6">
        <f t="shared" si="3"/>
        <v>0</v>
      </c>
      <c r="R39" s="6">
        <f t="shared" si="4"/>
        <v>0</v>
      </c>
      <c r="S39" s="6">
        <f t="shared" si="5"/>
        <v>0</v>
      </c>
      <c r="T39" s="6">
        <f t="shared" si="6"/>
        <v>0</v>
      </c>
      <c r="U39" s="6">
        <f t="shared" si="7"/>
        <v>0</v>
      </c>
      <c r="V39" s="6">
        <f>I31</f>
        <v>0</v>
      </c>
      <c r="W39" s="6">
        <f>J31</f>
        <v>0</v>
      </c>
    </row>
    <row r="40" spans="1:23" x14ac:dyDescent="0.2">
      <c r="A40" s="76">
        <v>4</v>
      </c>
      <c r="B40" s="77">
        <v>4</v>
      </c>
      <c r="C40" s="77">
        <v>0</v>
      </c>
      <c r="D40" s="77">
        <v>4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/>
      <c r="L40" s="77"/>
      <c r="M40" s="126"/>
      <c r="N40" s="109">
        <v>8</v>
      </c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">
      <c r="A41" s="76">
        <v>5</v>
      </c>
      <c r="B41" s="77">
        <v>0</v>
      </c>
      <c r="C41" s="77">
        <v>3</v>
      </c>
      <c r="D41" s="77">
        <v>4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/>
      <c r="L41" s="77"/>
      <c r="M41" s="126"/>
      <c r="N41" s="78">
        <f>A32</f>
        <v>9</v>
      </c>
      <c r="O41" s="6">
        <f>B32</f>
        <v>1</v>
      </c>
      <c r="P41" s="6">
        <f>C32</f>
        <v>2</v>
      </c>
      <c r="Q41" s="6">
        <f>D32</f>
        <v>0</v>
      </c>
      <c r="R41" s="6">
        <f>E32</f>
        <v>0</v>
      </c>
      <c r="S41" s="6">
        <f>F32</f>
        <v>0</v>
      </c>
      <c r="T41" s="6">
        <f>G32</f>
        <v>0</v>
      </c>
      <c r="U41" s="6">
        <f>H32</f>
        <v>0</v>
      </c>
      <c r="V41" s="6">
        <f>I32</f>
        <v>0</v>
      </c>
      <c r="W41" s="6">
        <f>J32</f>
        <v>0</v>
      </c>
    </row>
    <row r="42" spans="1:23" x14ac:dyDescent="0.2">
      <c r="A42" s="76">
        <v>6</v>
      </c>
      <c r="B42" s="77">
        <v>5</v>
      </c>
      <c r="C42" s="77">
        <v>5</v>
      </c>
      <c r="D42" s="77">
        <v>8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/>
      <c r="L42" s="77"/>
      <c r="M42" s="126"/>
      <c r="N42" s="78">
        <f>A33</f>
        <v>10</v>
      </c>
      <c r="O42" s="6">
        <f>B33</f>
        <v>1</v>
      </c>
      <c r="P42" s="6">
        <f>C33</f>
        <v>2</v>
      </c>
      <c r="Q42" s="6">
        <f>D33</f>
        <v>0</v>
      </c>
      <c r="R42" s="6">
        <f>E33</f>
        <v>0</v>
      </c>
      <c r="S42" s="6">
        <f>F33</f>
        <v>0</v>
      </c>
      <c r="T42" s="6">
        <f>G33</f>
        <v>0</v>
      </c>
      <c r="U42" s="6">
        <f>H33</f>
        <v>0</v>
      </c>
      <c r="V42" s="6">
        <f>I33</f>
        <v>0</v>
      </c>
      <c r="W42" s="6">
        <f>J33</f>
        <v>0</v>
      </c>
    </row>
    <row r="43" spans="1:23" x14ac:dyDescent="0.2">
      <c r="A43" s="76">
        <v>7</v>
      </c>
      <c r="B43" s="77">
        <v>2</v>
      </c>
      <c r="C43" s="77">
        <v>3</v>
      </c>
      <c r="D43" s="77">
        <v>5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/>
      <c r="L43" s="77"/>
      <c r="M43" s="126"/>
      <c r="N43" s="78">
        <f>A34</f>
        <v>11</v>
      </c>
      <c r="O43" s="6">
        <f>B34</f>
        <v>7</v>
      </c>
      <c r="P43" s="6">
        <f>C34</f>
        <v>6</v>
      </c>
      <c r="Q43" s="6">
        <f>D34</f>
        <v>1</v>
      </c>
      <c r="R43" s="6">
        <f>E34</f>
        <v>0</v>
      </c>
      <c r="S43" s="6">
        <f>F34</f>
        <v>0</v>
      </c>
      <c r="T43" s="6">
        <f>G34</f>
        <v>0</v>
      </c>
      <c r="U43" s="6">
        <f>H34</f>
        <v>0</v>
      </c>
      <c r="V43" s="6">
        <f>I34</f>
        <v>0</v>
      </c>
      <c r="W43" s="6">
        <f>J34</f>
        <v>0</v>
      </c>
    </row>
    <row r="44" spans="1:23" x14ac:dyDescent="0.2">
      <c r="A44" s="76">
        <v>8</v>
      </c>
      <c r="B44" s="77">
        <v>3</v>
      </c>
      <c r="C44" s="77">
        <v>6</v>
      </c>
      <c r="D44" s="77">
        <v>5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/>
      <c r="L44" s="77"/>
      <c r="M44" s="126"/>
      <c r="N44" s="78">
        <f>A35</f>
        <v>12</v>
      </c>
      <c r="O44" s="6">
        <f>B35</f>
        <v>3</v>
      </c>
      <c r="P44" s="6">
        <f>C35</f>
        <v>5</v>
      </c>
      <c r="Q44" s="6">
        <f>D35</f>
        <v>3</v>
      </c>
      <c r="R44" s="6">
        <f>E35</f>
        <v>0</v>
      </c>
      <c r="S44" s="6">
        <f>F35</f>
        <v>0</v>
      </c>
      <c r="T44" s="6">
        <f>G35</f>
        <v>0</v>
      </c>
      <c r="U44" s="6">
        <f>H35</f>
        <v>0</v>
      </c>
      <c r="V44" s="6">
        <f>I35</f>
        <v>0</v>
      </c>
      <c r="W44" s="6">
        <f>J35</f>
        <v>0</v>
      </c>
    </row>
    <row r="45" spans="1:23" x14ac:dyDescent="0.2">
      <c r="A45" s="76">
        <v>9</v>
      </c>
      <c r="B45" s="77">
        <v>2</v>
      </c>
      <c r="C45" s="77">
        <v>4</v>
      </c>
      <c r="D45" s="77">
        <v>12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/>
      <c r="L45" s="77"/>
      <c r="M45" s="127">
        <f>A36</f>
        <v>2007</v>
      </c>
      <c r="N45" s="78">
        <f t="shared" ref="N45:N56" si="8">A37</f>
        <v>1</v>
      </c>
      <c r="O45" s="6">
        <f t="shared" ref="O45:O56" si="9">B37</f>
        <v>4</v>
      </c>
      <c r="P45" s="6">
        <f t="shared" si="2"/>
        <v>2</v>
      </c>
      <c r="Q45" s="6">
        <f t="shared" si="3"/>
        <v>2</v>
      </c>
      <c r="R45" s="6">
        <f t="shared" si="4"/>
        <v>0</v>
      </c>
      <c r="S45" s="6">
        <f t="shared" si="5"/>
        <v>0</v>
      </c>
      <c r="T45" s="6">
        <f t="shared" si="6"/>
        <v>0</v>
      </c>
      <c r="U45" s="6">
        <f t="shared" si="7"/>
        <v>0</v>
      </c>
      <c r="V45" s="6">
        <f>I37</f>
        <v>0</v>
      </c>
      <c r="W45" s="6">
        <f>J37</f>
        <v>0</v>
      </c>
    </row>
    <row r="46" spans="1:23" x14ac:dyDescent="0.2">
      <c r="A46" s="76">
        <v>10</v>
      </c>
      <c r="B46" s="77">
        <v>5</v>
      </c>
      <c r="C46" s="77">
        <v>5</v>
      </c>
      <c r="D46" s="77">
        <v>15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/>
      <c r="L46" s="77"/>
      <c r="M46" s="128"/>
      <c r="N46" s="78">
        <f t="shared" si="8"/>
        <v>2</v>
      </c>
      <c r="O46" s="6">
        <f t="shared" si="9"/>
        <v>5</v>
      </c>
      <c r="P46" s="6">
        <f t="shared" si="2"/>
        <v>3</v>
      </c>
      <c r="Q46" s="6">
        <f t="shared" si="3"/>
        <v>3</v>
      </c>
      <c r="R46" s="6">
        <f t="shared" si="4"/>
        <v>0</v>
      </c>
      <c r="S46" s="6">
        <f t="shared" si="5"/>
        <v>0</v>
      </c>
      <c r="T46" s="6">
        <f t="shared" si="6"/>
        <v>0</v>
      </c>
      <c r="U46" s="6">
        <f t="shared" si="7"/>
        <v>0</v>
      </c>
      <c r="V46" s="6">
        <f>I38</f>
        <v>0</v>
      </c>
      <c r="W46" s="6">
        <f>J38</f>
        <v>0</v>
      </c>
    </row>
    <row r="47" spans="1:23" x14ac:dyDescent="0.2">
      <c r="A47" s="76">
        <v>11</v>
      </c>
      <c r="B47" s="77">
        <v>2</v>
      </c>
      <c r="C47" s="77">
        <v>2</v>
      </c>
      <c r="D47" s="77">
        <v>7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/>
      <c r="L47" s="77"/>
      <c r="M47" s="128"/>
      <c r="N47" s="78">
        <f t="shared" si="8"/>
        <v>3</v>
      </c>
      <c r="O47" s="6">
        <f t="shared" si="9"/>
        <v>3</v>
      </c>
      <c r="P47" s="6">
        <f t="shared" si="2"/>
        <v>1</v>
      </c>
      <c r="Q47" s="6">
        <f t="shared" si="3"/>
        <v>5</v>
      </c>
      <c r="R47" s="6">
        <f t="shared" si="4"/>
        <v>0</v>
      </c>
      <c r="S47" s="6">
        <f t="shared" si="5"/>
        <v>0</v>
      </c>
      <c r="T47" s="6">
        <f t="shared" si="6"/>
        <v>0</v>
      </c>
      <c r="U47" s="6">
        <f t="shared" si="7"/>
        <v>0</v>
      </c>
      <c r="V47" s="6">
        <f>I39</f>
        <v>0</v>
      </c>
      <c r="W47" s="6">
        <f>J39</f>
        <v>0</v>
      </c>
    </row>
    <row r="48" spans="1:23" x14ac:dyDescent="0.2">
      <c r="A48" s="76">
        <v>12</v>
      </c>
      <c r="B48" s="77">
        <v>3</v>
      </c>
      <c r="C48" s="77">
        <v>2</v>
      </c>
      <c r="D48" s="77">
        <v>3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/>
      <c r="L48" s="77"/>
      <c r="M48" s="128"/>
      <c r="N48" s="78">
        <f t="shared" si="8"/>
        <v>4</v>
      </c>
      <c r="O48" s="6">
        <f t="shared" si="9"/>
        <v>4</v>
      </c>
      <c r="P48" s="6">
        <f t="shared" si="2"/>
        <v>0</v>
      </c>
      <c r="Q48" s="6">
        <f t="shared" si="3"/>
        <v>4</v>
      </c>
      <c r="R48" s="6">
        <f t="shared" si="4"/>
        <v>0</v>
      </c>
      <c r="S48" s="6">
        <f t="shared" si="5"/>
        <v>0</v>
      </c>
      <c r="T48" s="6">
        <f t="shared" si="6"/>
        <v>0</v>
      </c>
      <c r="U48" s="6">
        <f t="shared" si="7"/>
        <v>0</v>
      </c>
      <c r="V48" s="6">
        <f>I40</f>
        <v>0</v>
      </c>
      <c r="W48" s="6">
        <f>J40</f>
        <v>0</v>
      </c>
    </row>
    <row r="49" spans="1:23" x14ac:dyDescent="0.2">
      <c r="A49" s="20">
        <v>2008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28"/>
      <c r="N49" s="78">
        <f t="shared" si="8"/>
        <v>5</v>
      </c>
      <c r="O49" s="6">
        <f t="shared" si="9"/>
        <v>0</v>
      </c>
      <c r="P49" s="6">
        <f t="shared" si="2"/>
        <v>3</v>
      </c>
      <c r="Q49" s="6">
        <f t="shared" si="3"/>
        <v>4</v>
      </c>
      <c r="R49" s="6">
        <f t="shared" si="4"/>
        <v>0</v>
      </c>
      <c r="S49" s="6">
        <f t="shared" si="5"/>
        <v>0</v>
      </c>
      <c r="T49" s="6">
        <f t="shared" si="6"/>
        <v>0</v>
      </c>
      <c r="U49" s="6">
        <f t="shared" si="7"/>
        <v>0</v>
      </c>
      <c r="V49" s="6">
        <f>I41</f>
        <v>0</v>
      </c>
      <c r="W49" s="6">
        <f>J41</f>
        <v>0</v>
      </c>
    </row>
    <row r="50" spans="1:23" x14ac:dyDescent="0.2">
      <c r="A50" s="76">
        <v>1</v>
      </c>
      <c r="B50" s="77">
        <v>3</v>
      </c>
      <c r="C50" s="77">
        <v>2</v>
      </c>
      <c r="D50" s="77">
        <v>6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/>
      <c r="L50" s="77"/>
      <c r="M50" s="128"/>
      <c r="N50" s="78">
        <f t="shared" si="8"/>
        <v>6</v>
      </c>
      <c r="O50" s="6">
        <f t="shared" si="9"/>
        <v>5</v>
      </c>
      <c r="P50" s="6">
        <f t="shared" si="2"/>
        <v>5</v>
      </c>
      <c r="Q50" s="6">
        <f t="shared" si="3"/>
        <v>8</v>
      </c>
      <c r="R50" s="6">
        <f t="shared" si="4"/>
        <v>0</v>
      </c>
      <c r="S50" s="6">
        <f t="shared" si="5"/>
        <v>0</v>
      </c>
      <c r="T50" s="6">
        <f t="shared" si="6"/>
        <v>0</v>
      </c>
      <c r="U50" s="6">
        <f t="shared" si="7"/>
        <v>0</v>
      </c>
      <c r="V50" s="6">
        <f>I42</f>
        <v>0</v>
      </c>
      <c r="W50" s="6">
        <f>J42</f>
        <v>0</v>
      </c>
    </row>
    <row r="51" spans="1:23" x14ac:dyDescent="0.2">
      <c r="A51" s="76">
        <v>2</v>
      </c>
      <c r="B51" s="77">
        <v>2</v>
      </c>
      <c r="C51" s="77">
        <v>4</v>
      </c>
      <c r="D51" s="77">
        <v>6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/>
      <c r="L51" s="77"/>
      <c r="M51" s="128"/>
      <c r="N51" s="78">
        <f t="shared" si="8"/>
        <v>7</v>
      </c>
      <c r="O51" s="6">
        <f t="shared" si="9"/>
        <v>2</v>
      </c>
      <c r="P51" s="6">
        <f t="shared" si="2"/>
        <v>3</v>
      </c>
      <c r="Q51" s="6">
        <f t="shared" si="3"/>
        <v>5</v>
      </c>
      <c r="R51" s="6">
        <f t="shared" si="4"/>
        <v>0</v>
      </c>
      <c r="S51" s="6">
        <f t="shared" si="5"/>
        <v>0</v>
      </c>
      <c r="T51" s="6">
        <f t="shared" si="6"/>
        <v>0</v>
      </c>
      <c r="U51" s="6">
        <f t="shared" si="7"/>
        <v>0</v>
      </c>
      <c r="V51" s="6">
        <f>I43</f>
        <v>0</v>
      </c>
      <c r="W51" s="6">
        <f>J43</f>
        <v>0</v>
      </c>
    </row>
    <row r="52" spans="1:23" x14ac:dyDescent="0.2">
      <c r="A52" s="76">
        <v>3</v>
      </c>
      <c r="B52" s="77">
        <v>6</v>
      </c>
      <c r="C52" s="77">
        <v>2</v>
      </c>
      <c r="D52" s="77">
        <v>3</v>
      </c>
      <c r="E52" s="77">
        <v>5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/>
      <c r="L52" s="77"/>
      <c r="M52" s="128"/>
      <c r="N52" s="78">
        <f t="shared" si="8"/>
        <v>8</v>
      </c>
      <c r="O52" s="6">
        <f t="shared" si="9"/>
        <v>3</v>
      </c>
      <c r="P52" s="6">
        <f t="shared" si="2"/>
        <v>6</v>
      </c>
      <c r="Q52" s="6">
        <f t="shared" si="3"/>
        <v>5</v>
      </c>
      <c r="R52" s="6">
        <f t="shared" si="4"/>
        <v>0</v>
      </c>
      <c r="S52" s="6">
        <f t="shared" si="5"/>
        <v>0</v>
      </c>
      <c r="T52" s="6">
        <f t="shared" si="6"/>
        <v>0</v>
      </c>
      <c r="U52" s="6">
        <f t="shared" si="7"/>
        <v>0</v>
      </c>
      <c r="V52" s="6">
        <f>I44</f>
        <v>0</v>
      </c>
      <c r="W52" s="6">
        <f>J44</f>
        <v>0</v>
      </c>
    </row>
    <row r="53" spans="1:23" x14ac:dyDescent="0.2">
      <c r="A53" s="76">
        <v>4</v>
      </c>
      <c r="B53" s="77">
        <v>5</v>
      </c>
      <c r="C53" s="77">
        <v>1</v>
      </c>
      <c r="D53" s="77">
        <v>6</v>
      </c>
      <c r="E53" s="77">
        <v>9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/>
      <c r="L53" s="77"/>
      <c r="M53" s="128"/>
      <c r="N53" s="78">
        <f t="shared" si="8"/>
        <v>9</v>
      </c>
      <c r="O53" s="6">
        <f t="shared" si="9"/>
        <v>2</v>
      </c>
      <c r="P53" s="6">
        <f t="shared" si="2"/>
        <v>4</v>
      </c>
      <c r="Q53" s="6">
        <f t="shared" si="3"/>
        <v>12</v>
      </c>
      <c r="R53" s="6">
        <f t="shared" si="4"/>
        <v>0</v>
      </c>
      <c r="S53" s="6">
        <f t="shared" si="5"/>
        <v>0</v>
      </c>
      <c r="T53" s="6">
        <f t="shared" si="6"/>
        <v>0</v>
      </c>
      <c r="U53" s="6">
        <f t="shared" si="7"/>
        <v>0</v>
      </c>
      <c r="V53" s="6">
        <f>I45</f>
        <v>0</v>
      </c>
      <c r="W53" s="6">
        <f>J45</f>
        <v>0</v>
      </c>
    </row>
    <row r="54" spans="1:23" x14ac:dyDescent="0.2">
      <c r="A54" s="76">
        <v>5</v>
      </c>
      <c r="B54" s="77">
        <v>2</v>
      </c>
      <c r="C54" s="77">
        <v>5</v>
      </c>
      <c r="D54" s="77">
        <v>7</v>
      </c>
      <c r="E54" s="77">
        <v>5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/>
      <c r="L54" s="77"/>
      <c r="M54" s="128"/>
      <c r="N54" s="78">
        <f t="shared" si="8"/>
        <v>10</v>
      </c>
      <c r="O54" s="6">
        <f t="shared" si="9"/>
        <v>5</v>
      </c>
      <c r="P54" s="6">
        <f t="shared" si="2"/>
        <v>5</v>
      </c>
      <c r="Q54" s="6">
        <f t="shared" si="3"/>
        <v>15</v>
      </c>
      <c r="R54" s="6">
        <f t="shared" si="4"/>
        <v>0</v>
      </c>
      <c r="S54" s="6">
        <f t="shared" si="5"/>
        <v>0</v>
      </c>
      <c r="T54" s="6">
        <f t="shared" si="6"/>
        <v>0</v>
      </c>
      <c r="U54" s="6">
        <f t="shared" si="7"/>
        <v>0</v>
      </c>
      <c r="V54" s="6">
        <f>I46</f>
        <v>0</v>
      </c>
      <c r="W54" s="6">
        <f>J46</f>
        <v>0</v>
      </c>
    </row>
    <row r="55" spans="1:23" x14ac:dyDescent="0.2">
      <c r="A55" s="76">
        <v>6</v>
      </c>
      <c r="B55" s="77">
        <v>0</v>
      </c>
      <c r="C55" s="77">
        <v>4</v>
      </c>
      <c r="D55" s="77">
        <v>4</v>
      </c>
      <c r="E55" s="77">
        <v>7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/>
      <c r="L55" s="77"/>
      <c r="M55" s="128"/>
      <c r="N55" s="78">
        <f t="shared" si="8"/>
        <v>11</v>
      </c>
      <c r="O55" s="6">
        <f t="shared" si="9"/>
        <v>2</v>
      </c>
      <c r="P55" s="6">
        <f t="shared" si="2"/>
        <v>2</v>
      </c>
      <c r="Q55" s="6">
        <f t="shared" si="3"/>
        <v>7</v>
      </c>
      <c r="R55" s="6">
        <f t="shared" si="4"/>
        <v>0</v>
      </c>
      <c r="S55" s="6">
        <f t="shared" si="5"/>
        <v>0</v>
      </c>
      <c r="T55" s="6">
        <f t="shared" si="6"/>
        <v>0</v>
      </c>
      <c r="U55" s="6">
        <f t="shared" si="7"/>
        <v>0</v>
      </c>
      <c r="V55" s="6">
        <f>I47</f>
        <v>0</v>
      </c>
      <c r="W55" s="6">
        <f>J47</f>
        <v>0</v>
      </c>
    </row>
    <row r="56" spans="1:23" x14ac:dyDescent="0.2">
      <c r="A56" s="76">
        <v>8</v>
      </c>
      <c r="B56" s="77">
        <v>0</v>
      </c>
      <c r="C56" s="77">
        <v>7</v>
      </c>
      <c r="D56" s="77">
        <v>4</v>
      </c>
      <c r="E56" s="77">
        <v>1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/>
      <c r="L56" s="77"/>
      <c r="M56" s="129"/>
      <c r="N56" s="78">
        <f t="shared" si="8"/>
        <v>12</v>
      </c>
      <c r="O56" s="6">
        <f t="shared" si="9"/>
        <v>3</v>
      </c>
      <c r="P56" s="6">
        <f t="shared" si="2"/>
        <v>2</v>
      </c>
      <c r="Q56" s="6">
        <f t="shared" si="3"/>
        <v>3</v>
      </c>
      <c r="R56" s="6">
        <f t="shared" si="4"/>
        <v>0</v>
      </c>
      <c r="S56" s="6">
        <f t="shared" si="5"/>
        <v>0</v>
      </c>
      <c r="T56" s="6">
        <f t="shared" si="6"/>
        <v>0</v>
      </c>
      <c r="U56" s="6">
        <f t="shared" si="7"/>
        <v>0</v>
      </c>
      <c r="V56" s="6">
        <f>I48</f>
        <v>0</v>
      </c>
      <c r="W56" s="6">
        <f>J48</f>
        <v>0</v>
      </c>
    </row>
    <row r="57" spans="1:23" x14ac:dyDescent="0.2">
      <c r="A57" s="76">
        <v>9</v>
      </c>
      <c r="B57" s="77">
        <v>3</v>
      </c>
      <c r="C57" s="77">
        <v>2</v>
      </c>
      <c r="D57" s="77">
        <v>4</v>
      </c>
      <c r="E57" s="77">
        <v>1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/>
      <c r="L57" s="77"/>
      <c r="M57" s="127">
        <f>A49</f>
        <v>2008</v>
      </c>
      <c r="N57" s="78">
        <f>A50</f>
        <v>1</v>
      </c>
      <c r="O57" s="6">
        <f>B50</f>
        <v>3</v>
      </c>
      <c r="P57" s="6">
        <f>C50</f>
        <v>2</v>
      </c>
      <c r="Q57" s="6">
        <f>D50</f>
        <v>6</v>
      </c>
      <c r="R57" s="6">
        <f>E50</f>
        <v>0</v>
      </c>
      <c r="S57" s="6">
        <f>F50</f>
        <v>0</v>
      </c>
      <c r="T57" s="6">
        <f>G50</f>
        <v>0</v>
      </c>
      <c r="U57" s="6">
        <f>H50</f>
        <v>0</v>
      </c>
      <c r="V57" s="6">
        <f>I50</f>
        <v>0</v>
      </c>
      <c r="W57" s="6">
        <f>J50</f>
        <v>0</v>
      </c>
    </row>
    <row r="58" spans="1:23" x14ac:dyDescent="0.2">
      <c r="A58" s="76">
        <v>10</v>
      </c>
      <c r="B58" s="77">
        <v>0</v>
      </c>
      <c r="C58" s="77">
        <v>6</v>
      </c>
      <c r="D58" s="77">
        <v>4</v>
      </c>
      <c r="E58" s="77">
        <v>1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/>
      <c r="L58" s="77"/>
      <c r="M58" s="128"/>
      <c r="N58" s="78">
        <f>A51</f>
        <v>2</v>
      </c>
      <c r="O58" s="6">
        <f>B51</f>
        <v>2</v>
      </c>
      <c r="P58" s="6">
        <f>C51</f>
        <v>4</v>
      </c>
      <c r="Q58" s="6">
        <f>D51</f>
        <v>6</v>
      </c>
      <c r="R58" s="6">
        <f>E51</f>
        <v>0</v>
      </c>
      <c r="S58" s="6">
        <f>F51</f>
        <v>0</v>
      </c>
      <c r="T58" s="6">
        <f>G51</f>
        <v>0</v>
      </c>
      <c r="U58" s="6">
        <f>H51</f>
        <v>0</v>
      </c>
      <c r="V58" s="6">
        <f>I51</f>
        <v>0</v>
      </c>
      <c r="W58" s="6">
        <f>J51</f>
        <v>0</v>
      </c>
    </row>
    <row r="59" spans="1:23" x14ac:dyDescent="0.2">
      <c r="A59" s="76">
        <v>11</v>
      </c>
      <c r="B59" s="77">
        <v>2</v>
      </c>
      <c r="C59" s="77">
        <v>4</v>
      </c>
      <c r="D59" s="77">
        <v>8</v>
      </c>
      <c r="E59" s="77">
        <v>1</v>
      </c>
      <c r="F59" s="77">
        <v>3</v>
      </c>
      <c r="G59" s="77">
        <v>0</v>
      </c>
      <c r="H59" s="77">
        <v>0</v>
      </c>
      <c r="I59" s="77">
        <v>0</v>
      </c>
      <c r="J59" s="77">
        <v>0</v>
      </c>
      <c r="K59" s="77"/>
      <c r="L59" s="77"/>
      <c r="M59" s="128"/>
      <c r="N59" s="78">
        <f>A52</f>
        <v>3</v>
      </c>
      <c r="O59" s="6">
        <f>B52</f>
        <v>6</v>
      </c>
      <c r="P59" s="6">
        <f>C52</f>
        <v>2</v>
      </c>
      <c r="Q59" s="6">
        <f>D52</f>
        <v>3</v>
      </c>
      <c r="R59" s="6">
        <f>E52</f>
        <v>5</v>
      </c>
      <c r="S59" s="6">
        <f>F52</f>
        <v>0</v>
      </c>
      <c r="T59" s="6">
        <f>G52</f>
        <v>0</v>
      </c>
      <c r="U59" s="6">
        <f>H52</f>
        <v>0</v>
      </c>
      <c r="V59" s="6">
        <f>I52</f>
        <v>0</v>
      </c>
      <c r="W59" s="6">
        <f>J52</f>
        <v>0</v>
      </c>
    </row>
    <row r="60" spans="1:23" x14ac:dyDescent="0.2">
      <c r="A60" s="76">
        <v>12</v>
      </c>
      <c r="B60" s="77">
        <v>3</v>
      </c>
      <c r="C60" s="77">
        <v>6</v>
      </c>
      <c r="D60" s="77">
        <v>4</v>
      </c>
      <c r="E60" s="77">
        <v>0</v>
      </c>
      <c r="F60" s="77">
        <v>3</v>
      </c>
      <c r="G60" s="77">
        <v>0</v>
      </c>
      <c r="H60" s="77">
        <v>0</v>
      </c>
      <c r="I60" s="77">
        <v>0</v>
      </c>
      <c r="J60" s="77">
        <v>0</v>
      </c>
      <c r="K60" s="77"/>
      <c r="L60" s="77"/>
      <c r="M60" s="128"/>
      <c r="N60" s="78">
        <f>A53</f>
        <v>4</v>
      </c>
      <c r="O60" s="6">
        <f>B53</f>
        <v>5</v>
      </c>
      <c r="P60" s="6">
        <f>C53</f>
        <v>1</v>
      </c>
      <c r="Q60" s="6">
        <f>D53</f>
        <v>6</v>
      </c>
      <c r="R60" s="6">
        <f>E53</f>
        <v>9</v>
      </c>
      <c r="S60" s="6">
        <f>F53</f>
        <v>0</v>
      </c>
      <c r="T60" s="6">
        <f>G53</f>
        <v>0</v>
      </c>
      <c r="U60" s="6">
        <f>H53</f>
        <v>0</v>
      </c>
      <c r="V60" s="6">
        <f>I53</f>
        <v>0</v>
      </c>
      <c r="W60" s="6">
        <f>J53</f>
        <v>0</v>
      </c>
    </row>
    <row r="61" spans="1:23" x14ac:dyDescent="0.2">
      <c r="A61" s="20">
        <v>2009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28"/>
      <c r="N61" s="78">
        <f>A54</f>
        <v>5</v>
      </c>
      <c r="O61" s="6">
        <f>B54</f>
        <v>2</v>
      </c>
      <c r="P61" s="6">
        <f>C54</f>
        <v>5</v>
      </c>
      <c r="Q61" s="6">
        <f>D54</f>
        <v>7</v>
      </c>
      <c r="R61" s="6">
        <f>E54</f>
        <v>5</v>
      </c>
      <c r="S61" s="6">
        <f>F54</f>
        <v>0</v>
      </c>
      <c r="T61" s="6">
        <f>G54</f>
        <v>0</v>
      </c>
      <c r="U61" s="6">
        <f>H54</f>
        <v>0</v>
      </c>
      <c r="V61" s="6">
        <f>I54</f>
        <v>0</v>
      </c>
      <c r="W61" s="6">
        <f>J54</f>
        <v>0</v>
      </c>
    </row>
    <row r="62" spans="1:23" x14ac:dyDescent="0.2">
      <c r="A62" s="76">
        <v>1</v>
      </c>
      <c r="B62" s="77">
        <v>2</v>
      </c>
      <c r="C62" s="77">
        <v>4</v>
      </c>
      <c r="D62" s="77">
        <v>7</v>
      </c>
      <c r="E62" s="77">
        <v>1</v>
      </c>
      <c r="F62" s="77">
        <v>2</v>
      </c>
      <c r="G62" s="77">
        <v>0</v>
      </c>
      <c r="H62" s="77">
        <v>0</v>
      </c>
      <c r="I62" s="77">
        <v>0</v>
      </c>
      <c r="J62" s="77">
        <v>0</v>
      </c>
      <c r="K62" s="77"/>
      <c r="L62" s="77"/>
      <c r="M62" s="128"/>
      <c r="N62" s="78">
        <f>A55</f>
        <v>6</v>
      </c>
      <c r="O62" s="6">
        <f>B55</f>
        <v>0</v>
      </c>
      <c r="P62" s="6">
        <f>C55</f>
        <v>4</v>
      </c>
      <c r="Q62" s="6">
        <f>D55</f>
        <v>4</v>
      </c>
      <c r="R62" s="6">
        <f>E55</f>
        <v>7</v>
      </c>
      <c r="S62" s="6">
        <f>F55</f>
        <v>0</v>
      </c>
      <c r="T62" s="6">
        <f>G55</f>
        <v>0</v>
      </c>
      <c r="U62" s="6">
        <f>H55</f>
        <v>0</v>
      </c>
      <c r="V62" s="6">
        <f>I55</f>
        <v>0</v>
      </c>
      <c r="W62" s="6">
        <f>J55</f>
        <v>0</v>
      </c>
    </row>
    <row r="63" spans="1:23" x14ac:dyDescent="0.2">
      <c r="A63" s="76">
        <v>2</v>
      </c>
      <c r="B63" s="77">
        <v>1</v>
      </c>
      <c r="C63" s="77">
        <v>1</v>
      </c>
      <c r="D63" s="77">
        <v>3</v>
      </c>
      <c r="E63" s="77">
        <v>1</v>
      </c>
      <c r="F63" s="77">
        <v>2</v>
      </c>
      <c r="G63" s="77">
        <v>0</v>
      </c>
      <c r="H63" s="77">
        <v>0</v>
      </c>
      <c r="I63" s="77">
        <v>0</v>
      </c>
      <c r="J63" s="77">
        <v>0</v>
      </c>
      <c r="K63" s="77"/>
      <c r="L63" s="77"/>
      <c r="M63" s="128"/>
      <c r="N63" s="31">
        <v>7</v>
      </c>
      <c r="O63" s="6"/>
      <c r="P63" s="6"/>
      <c r="Q63" s="6"/>
      <c r="R63" s="6"/>
      <c r="S63" s="6"/>
      <c r="T63" s="6"/>
      <c r="U63" s="6"/>
      <c r="V63" s="6"/>
      <c r="W63" s="6"/>
    </row>
    <row r="64" spans="1:23" x14ac:dyDescent="0.2">
      <c r="A64" s="76">
        <v>3</v>
      </c>
      <c r="B64" s="77">
        <v>2</v>
      </c>
      <c r="C64" s="77">
        <v>2</v>
      </c>
      <c r="D64" s="77">
        <v>1</v>
      </c>
      <c r="E64" s="77">
        <v>0</v>
      </c>
      <c r="F64" s="77">
        <v>1</v>
      </c>
      <c r="G64" s="77">
        <v>0</v>
      </c>
      <c r="H64" s="77">
        <v>0</v>
      </c>
      <c r="I64" s="77">
        <v>0</v>
      </c>
      <c r="J64" s="77">
        <v>0</v>
      </c>
      <c r="K64" s="77"/>
      <c r="L64" s="77"/>
      <c r="M64" s="128"/>
      <c r="N64" s="78">
        <f t="shared" ref="N64:O68" si="10">A56</f>
        <v>8</v>
      </c>
      <c r="O64" s="6">
        <f t="shared" si="10"/>
        <v>0</v>
      </c>
      <c r="P64" s="6">
        <f t="shared" si="2"/>
        <v>7</v>
      </c>
      <c r="Q64" s="6">
        <f t="shared" si="3"/>
        <v>4</v>
      </c>
      <c r="R64" s="6">
        <f t="shared" si="4"/>
        <v>1</v>
      </c>
      <c r="S64" s="6">
        <f t="shared" si="5"/>
        <v>0</v>
      </c>
      <c r="T64" s="6">
        <f t="shared" si="6"/>
        <v>0</v>
      </c>
      <c r="U64" s="6">
        <f t="shared" si="7"/>
        <v>0</v>
      </c>
      <c r="V64" s="6">
        <f>I56</f>
        <v>0</v>
      </c>
      <c r="W64" s="6">
        <f>J56</f>
        <v>0</v>
      </c>
    </row>
    <row r="65" spans="1:23" x14ac:dyDescent="0.2">
      <c r="A65" s="76">
        <v>4</v>
      </c>
      <c r="B65" s="77">
        <v>2</v>
      </c>
      <c r="C65" s="77">
        <v>3</v>
      </c>
      <c r="D65" s="77">
        <v>4</v>
      </c>
      <c r="E65" s="77">
        <v>0</v>
      </c>
      <c r="F65" s="77">
        <v>2</v>
      </c>
      <c r="G65" s="77">
        <v>0</v>
      </c>
      <c r="H65" s="77">
        <v>0</v>
      </c>
      <c r="I65" s="77">
        <v>0</v>
      </c>
      <c r="J65" s="77">
        <v>0</v>
      </c>
      <c r="K65" s="77"/>
      <c r="L65" s="77"/>
      <c r="M65" s="128"/>
      <c r="N65" s="78">
        <f t="shared" si="10"/>
        <v>9</v>
      </c>
      <c r="O65" s="6">
        <f t="shared" si="10"/>
        <v>3</v>
      </c>
      <c r="P65" s="6">
        <f t="shared" si="2"/>
        <v>2</v>
      </c>
      <c r="Q65" s="6">
        <f t="shared" si="3"/>
        <v>4</v>
      </c>
      <c r="R65" s="6">
        <f t="shared" si="4"/>
        <v>1</v>
      </c>
      <c r="S65" s="6">
        <f t="shared" si="5"/>
        <v>0</v>
      </c>
      <c r="T65" s="6">
        <f t="shared" si="6"/>
        <v>0</v>
      </c>
      <c r="U65" s="6">
        <f t="shared" si="7"/>
        <v>0</v>
      </c>
      <c r="V65" s="6">
        <f>I57</f>
        <v>0</v>
      </c>
      <c r="W65" s="6">
        <f>J57</f>
        <v>0</v>
      </c>
    </row>
    <row r="66" spans="1:23" x14ac:dyDescent="0.2">
      <c r="A66" s="76">
        <v>5</v>
      </c>
      <c r="B66" s="77">
        <v>6</v>
      </c>
      <c r="C66" s="77">
        <v>5</v>
      </c>
      <c r="D66" s="77">
        <v>9</v>
      </c>
      <c r="E66" s="77">
        <v>1</v>
      </c>
      <c r="F66" s="77">
        <v>1</v>
      </c>
      <c r="G66" s="77">
        <v>0</v>
      </c>
      <c r="H66" s="77">
        <v>0</v>
      </c>
      <c r="I66" s="77">
        <v>0</v>
      </c>
      <c r="J66" s="77">
        <v>0</v>
      </c>
      <c r="K66" s="77"/>
      <c r="L66" s="77"/>
      <c r="M66" s="128"/>
      <c r="N66" s="78">
        <f t="shared" si="10"/>
        <v>10</v>
      </c>
      <c r="O66" s="6">
        <f t="shared" si="10"/>
        <v>0</v>
      </c>
      <c r="P66" s="6">
        <f t="shared" si="2"/>
        <v>6</v>
      </c>
      <c r="Q66" s="6">
        <f t="shared" si="3"/>
        <v>4</v>
      </c>
      <c r="R66" s="6">
        <f t="shared" si="4"/>
        <v>1</v>
      </c>
      <c r="S66" s="6">
        <f t="shared" si="5"/>
        <v>0</v>
      </c>
      <c r="T66" s="6">
        <f t="shared" si="6"/>
        <v>0</v>
      </c>
      <c r="U66" s="6">
        <f t="shared" si="7"/>
        <v>0</v>
      </c>
      <c r="V66" s="6">
        <f>I58</f>
        <v>0</v>
      </c>
      <c r="W66" s="6">
        <f>J58</f>
        <v>0</v>
      </c>
    </row>
    <row r="67" spans="1:23" x14ac:dyDescent="0.2">
      <c r="A67" s="76">
        <v>6</v>
      </c>
      <c r="B67" s="77">
        <v>0</v>
      </c>
      <c r="C67" s="77">
        <v>9</v>
      </c>
      <c r="D67" s="77">
        <v>11</v>
      </c>
      <c r="E67" s="77">
        <v>1</v>
      </c>
      <c r="F67" s="77">
        <v>4</v>
      </c>
      <c r="G67" s="77">
        <v>0</v>
      </c>
      <c r="H67" s="77">
        <v>0</v>
      </c>
      <c r="I67" s="77">
        <v>0</v>
      </c>
      <c r="J67" s="77">
        <v>0</v>
      </c>
      <c r="K67" s="77"/>
      <c r="L67" s="77"/>
      <c r="M67" s="128"/>
      <c r="N67" s="78">
        <f t="shared" si="10"/>
        <v>11</v>
      </c>
      <c r="O67" s="6">
        <f t="shared" si="10"/>
        <v>2</v>
      </c>
      <c r="P67" s="6">
        <f t="shared" si="2"/>
        <v>4</v>
      </c>
      <c r="Q67" s="6">
        <f t="shared" si="3"/>
        <v>8</v>
      </c>
      <c r="R67" s="6">
        <f t="shared" si="4"/>
        <v>1</v>
      </c>
      <c r="S67" s="6">
        <f t="shared" si="5"/>
        <v>3</v>
      </c>
      <c r="T67" s="6">
        <f t="shared" si="6"/>
        <v>0</v>
      </c>
      <c r="U67" s="6">
        <f t="shared" si="7"/>
        <v>0</v>
      </c>
      <c r="V67" s="6">
        <f>I59</f>
        <v>0</v>
      </c>
      <c r="W67" s="6">
        <f>J59</f>
        <v>0</v>
      </c>
    </row>
    <row r="68" spans="1:23" x14ac:dyDescent="0.2">
      <c r="A68" s="76">
        <v>8</v>
      </c>
      <c r="B68" s="77">
        <v>0</v>
      </c>
      <c r="C68" s="77">
        <v>0</v>
      </c>
      <c r="D68" s="77">
        <v>4</v>
      </c>
      <c r="E68" s="77">
        <v>1</v>
      </c>
      <c r="F68" s="77">
        <v>1</v>
      </c>
      <c r="G68" s="77">
        <v>0</v>
      </c>
      <c r="H68" s="77">
        <v>0</v>
      </c>
      <c r="I68" s="77">
        <v>0</v>
      </c>
      <c r="J68" s="77">
        <v>0</v>
      </c>
      <c r="K68" s="77"/>
      <c r="L68" s="77"/>
      <c r="M68" s="129"/>
      <c r="N68" s="78">
        <f t="shared" si="10"/>
        <v>12</v>
      </c>
      <c r="O68" s="6">
        <f t="shared" si="10"/>
        <v>3</v>
      </c>
      <c r="P68" s="6">
        <f t="shared" si="2"/>
        <v>6</v>
      </c>
      <c r="Q68" s="6">
        <f t="shared" si="3"/>
        <v>4</v>
      </c>
      <c r="R68" s="6">
        <f t="shared" si="4"/>
        <v>0</v>
      </c>
      <c r="S68" s="6">
        <f t="shared" si="5"/>
        <v>3</v>
      </c>
      <c r="T68" s="6">
        <f t="shared" si="6"/>
        <v>0</v>
      </c>
      <c r="U68" s="6">
        <f t="shared" si="7"/>
        <v>0</v>
      </c>
      <c r="V68" s="6">
        <f>I60</f>
        <v>0</v>
      </c>
      <c r="W68" s="6">
        <f>J60</f>
        <v>0</v>
      </c>
    </row>
    <row r="69" spans="1:23" x14ac:dyDescent="0.2">
      <c r="A69" s="76">
        <v>9</v>
      </c>
      <c r="B69" s="77">
        <v>0</v>
      </c>
      <c r="C69" s="77">
        <v>6</v>
      </c>
      <c r="D69" s="77">
        <v>2</v>
      </c>
      <c r="E69" s="77">
        <v>0</v>
      </c>
      <c r="F69" s="77">
        <v>4</v>
      </c>
      <c r="G69" s="77">
        <v>0</v>
      </c>
      <c r="H69" s="77">
        <v>0</v>
      </c>
      <c r="I69" s="77">
        <v>0</v>
      </c>
      <c r="J69" s="77">
        <v>0</v>
      </c>
      <c r="K69" s="77"/>
      <c r="L69" s="77"/>
      <c r="M69" s="126">
        <f>A61</f>
        <v>2009</v>
      </c>
      <c r="N69" s="78">
        <f>A62</f>
        <v>1</v>
      </c>
      <c r="O69" s="6">
        <f>B62</f>
        <v>2</v>
      </c>
      <c r="P69" s="6">
        <f>C62</f>
        <v>4</v>
      </c>
      <c r="Q69" s="6">
        <f>D62</f>
        <v>7</v>
      </c>
      <c r="R69" s="6">
        <f>E62</f>
        <v>1</v>
      </c>
      <c r="S69" s="6">
        <f>F62</f>
        <v>2</v>
      </c>
      <c r="T69" s="6">
        <f>G62</f>
        <v>0</v>
      </c>
      <c r="U69" s="6">
        <f>H62</f>
        <v>0</v>
      </c>
      <c r="V69" s="6">
        <f>I62</f>
        <v>0</v>
      </c>
      <c r="W69" s="6">
        <f>J62</f>
        <v>0</v>
      </c>
    </row>
    <row r="70" spans="1:23" x14ac:dyDescent="0.2">
      <c r="A70" s="76">
        <v>10</v>
      </c>
      <c r="B70" s="77">
        <v>1</v>
      </c>
      <c r="C70" s="77">
        <v>3</v>
      </c>
      <c r="D70" s="77">
        <v>0</v>
      </c>
      <c r="E70" s="77">
        <v>2</v>
      </c>
      <c r="F70" s="77">
        <v>5</v>
      </c>
      <c r="G70" s="77">
        <v>0</v>
      </c>
      <c r="H70" s="77">
        <v>0</v>
      </c>
      <c r="I70" s="77">
        <v>0</v>
      </c>
      <c r="J70" s="77">
        <v>0</v>
      </c>
      <c r="K70" s="77"/>
      <c r="L70" s="77"/>
      <c r="M70" s="126"/>
      <c r="N70" s="78">
        <f>A63</f>
        <v>2</v>
      </c>
      <c r="O70" s="6">
        <f>B63</f>
        <v>1</v>
      </c>
      <c r="P70" s="6">
        <f>C63</f>
        <v>1</v>
      </c>
      <c r="Q70" s="6">
        <f>D63</f>
        <v>3</v>
      </c>
      <c r="R70" s="6">
        <f>E63</f>
        <v>1</v>
      </c>
      <c r="S70" s="6">
        <f>F63</f>
        <v>2</v>
      </c>
      <c r="T70" s="6">
        <f>G63</f>
        <v>0</v>
      </c>
      <c r="U70" s="6">
        <f>H63</f>
        <v>0</v>
      </c>
      <c r="V70" s="6">
        <f>I63</f>
        <v>0</v>
      </c>
      <c r="W70" s="6">
        <f>J63</f>
        <v>0</v>
      </c>
    </row>
    <row r="71" spans="1:23" x14ac:dyDescent="0.2">
      <c r="A71" s="76">
        <v>11</v>
      </c>
      <c r="B71" s="77">
        <v>0</v>
      </c>
      <c r="C71" s="77">
        <v>1</v>
      </c>
      <c r="D71" s="77">
        <v>1</v>
      </c>
      <c r="E71" s="77">
        <v>0</v>
      </c>
      <c r="F71" s="77">
        <v>4</v>
      </c>
      <c r="G71" s="77">
        <v>0</v>
      </c>
      <c r="H71" s="77">
        <v>0</v>
      </c>
      <c r="I71" s="77">
        <v>0</v>
      </c>
      <c r="J71" s="77">
        <v>0</v>
      </c>
      <c r="K71" s="77"/>
      <c r="L71" s="77"/>
      <c r="M71" s="126"/>
      <c r="N71" s="78">
        <f>A64</f>
        <v>3</v>
      </c>
      <c r="O71" s="6">
        <f>B64</f>
        <v>2</v>
      </c>
      <c r="P71" s="6">
        <f>C64</f>
        <v>2</v>
      </c>
      <c r="Q71" s="6">
        <f>D64</f>
        <v>1</v>
      </c>
      <c r="R71" s="6">
        <f>E64</f>
        <v>0</v>
      </c>
      <c r="S71" s="6">
        <f>F64</f>
        <v>1</v>
      </c>
      <c r="T71" s="6">
        <f>G64</f>
        <v>0</v>
      </c>
      <c r="U71" s="6">
        <f>H64</f>
        <v>0</v>
      </c>
      <c r="V71" s="6">
        <f>I64</f>
        <v>0</v>
      </c>
      <c r="W71" s="6">
        <f>J64</f>
        <v>0</v>
      </c>
    </row>
    <row r="72" spans="1:23" x14ac:dyDescent="0.2">
      <c r="A72" s="76">
        <v>12</v>
      </c>
      <c r="B72" s="77">
        <v>0</v>
      </c>
      <c r="C72" s="77">
        <v>4</v>
      </c>
      <c r="D72" s="77">
        <v>1</v>
      </c>
      <c r="E72" s="77">
        <v>0</v>
      </c>
      <c r="F72" s="77">
        <v>4</v>
      </c>
      <c r="G72" s="77">
        <v>0</v>
      </c>
      <c r="H72" s="77">
        <v>0</v>
      </c>
      <c r="I72" s="77">
        <v>0</v>
      </c>
      <c r="J72" s="77">
        <v>0</v>
      </c>
      <c r="K72" s="77"/>
      <c r="L72" s="77"/>
      <c r="M72" s="126"/>
      <c r="N72" s="78">
        <f>A65</f>
        <v>4</v>
      </c>
      <c r="O72" s="6">
        <f>B65</f>
        <v>2</v>
      </c>
      <c r="P72" s="6">
        <f>C65</f>
        <v>3</v>
      </c>
      <c r="Q72" s="6">
        <f>D65</f>
        <v>4</v>
      </c>
      <c r="R72" s="6">
        <f>E65</f>
        <v>0</v>
      </c>
      <c r="S72" s="6">
        <f>F65</f>
        <v>2</v>
      </c>
      <c r="T72" s="6">
        <f>G65</f>
        <v>0</v>
      </c>
      <c r="U72" s="6">
        <f>H65</f>
        <v>0</v>
      </c>
      <c r="V72" s="6">
        <f>I65</f>
        <v>0</v>
      </c>
      <c r="W72" s="6">
        <f>J65</f>
        <v>0</v>
      </c>
    </row>
    <row r="73" spans="1:23" x14ac:dyDescent="0.2">
      <c r="A73" s="20">
        <v>2010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126"/>
      <c r="N73" s="78">
        <f>A66</f>
        <v>5</v>
      </c>
      <c r="O73" s="6">
        <f>B66</f>
        <v>6</v>
      </c>
      <c r="P73" s="6">
        <f>C66</f>
        <v>5</v>
      </c>
      <c r="Q73" s="6">
        <f>D66</f>
        <v>9</v>
      </c>
      <c r="R73" s="6">
        <f>E66</f>
        <v>1</v>
      </c>
      <c r="S73" s="6">
        <f>F66</f>
        <v>1</v>
      </c>
      <c r="T73" s="6">
        <f>G66</f>
        <v>0</v>
      </c>
      <c r="U73" s="6">
        <f>H66</f>
        <v>0</v>
      </c>
      <c r="V73" s="6">
        <f>I66</f>
        <v>0</v>
      </c>
      <c r="W73" s="6">
        <f>J66</f>
        <v>0</v>
      </c>
    </row>
    <row r="74" spans="1:23" x14ac:dyDescent="0.2">
      <c r="A74" s="76">
        <v>1</v>
      </c>
      <c r="B74" s="77">
        <v>1</v>
      </c>
      <c r="C74" s="77">
        <v>4</v>
      </c>
      <c r="D74" s="77">
        <v>0</v>
      </c>
      <c r="E74" s="77">
        <v>1</v>
      </c>
      <c r="F74" s="77">
        <v>6</v>
      </c>
      <c r="G74" s="77">
        <v>0</v>
      </c>
      <c r="H74" s="77">
        <v>0</v>
      </c>
      <c r="I74" s="77">
        <v>0</v>
      </c>
      <c r="J74" s="77">
        <v>0</v>
      </c>
      <c r="K74" s="77"/>
      <c r="L74" s="77"/>
      <c r="M74" s="126"/>
      <c r="N74" s="78">
        <f>A67</f>
        <v>6</v>
      </c>
      <c r="O74" s="6">
        <f>B67</f>
        <v>0</v>
      </c>
      <c r="P74" s="6">
        <f>C67</f>
        <v>9</v>
      </c>
      <c r="Q74" s="6">
        <f>D67</f>
        <v>11</v>
      </c>
      <c r="R74" s="6">
        <f>E67</f>
        <v>1</v>
      </c>
      <c r="S74" s="6">
        <f>F67</f>
        <v>4</v>
      </c>
      <c r="T74" s="6">
        <f>G67</f>
        <v>0</v>
      </c>
      <c r="U74" s="6">
        <f>H67</f>
        <v>0</v>
      </c>
      <c r="V74" s="6">
        <f>I67</f>
        <v>0</v>
      </c>
      <c r="W74" s="6">
        <f>J67</f>
        <v>0</v>
      </c>
    </row>
    <row r="75" spans="1:23" x14ac:dyDescent="0.2">
      <c r="A75" s="76">
        <v>2</v>
      </c>
      <c r="B75" s="77">
        <v>0</v>
      </c>
      <c r="C75" s="77">
        <v>1</v>
      </c>
      <c r="D75" s="77">
        <v>0</v>
      </c>
      <c r="E75" s="77">
        <v>0</v>
      </c>
      <c r="F75" s="77">
        <v>3</v>
      </c>
      <c r="G75" s="77">
        <v>0</v>
      </c>
      <c r="H75" s="77">
        <v>0</v>
      </c>
      <c r="I75" s="77">
        <v>0</v>
      </c>
      <c r="J75" s="77">
        <v>0</v>
      </c>
      <c r="K75" s="77"/>
      <c r="L75" s="77"/>
      <c r="M75" s="126"/>
      <c r="N75" s="109">
        <v>7</v>
      </c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">
      <c r="A76" s="76">
        <v>3</v>
      </c>
      <c r="B76" s="77">
        <v>1</v>
      </c>
      <c r="C76" s="77">
        <v>1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/>
      <c r="L76" s="77"/>
      <c r="M76" s="126"/>
      <c r="N76" s="78">
        <f t="shared" ref="N76:O80" si="11">A68</f>
        <v>8</v>
      </c>
      <c r="O76" s="6">
        <f t="shared" si="11"/>
        <v>0</v>
      </c>
      <c r="P76" s="6">
        <f t="shared" si="2"/>
        <v>0</v>
      </c>
      <c r="Q76" s="6">
        <f t="shared" si="3"/>
        <v>4</v>
      </c>
      <c r="R76" s="6">
        <f t="shared" si="4"/>
        <v>1</v>
      </c>
      <c r="S76" s="6">
        <f t="shared" si="5"/>
        <v>1</v>
      </c>
      <c r="T76" s="6">
        <f t="shared" si="6"/>
        <v>0</v>
      </c>
      <c r="U76" s="6">
        <f t="shared" si="7"/>
        <v>0</v>
      </c>
      <c r="V76" s="6">
        <f>I68</f>
        <v>0</v>
      </c>
      <c r="W76" s="6">
        <f>J68</f>
        <v>0</v>
      </c>
    </row>
    <row r="77" spans="1:23" x14ac:dyDescent="0.2">
      <c r="A77" s="76">
        <v>4</v>
      </c>
      <c r="B77" s="77">
        <v>0</v>
      </c>
      <c r="C77" s="77">
        <v>2</v>
      </c>
      <c r="D77" s="77">
        <v>0</v>
      </c>
      <c r="E77" s="77">
        <v>0</v>
      </c>
      <c r="F77" s="77">
        <v>0</v>
      </c>
      <c r="G77" s="77">
        <v>5</v>
      </c>
      <c r="H77" s="77">
        <v>0</v>
      </c>
      <c r="I77" s="77">
        <v>0</v>
      </c>
      <c r="J77" s="77">
        <v>0</v>
      </c>
      <c r="K77" s="77"/>
      <c r="L77" s="77"/>
      <c r="M77" s="126"/>
      <c r="N77" s="78">
        <f t="shared" si="11"/>
        <v>9</v>
      </c>
      <c r="O77" s="6">
        <f t="shared" si="11"/>
        <v>0</v>
      </c>
      <c r="P77" s="6">
        <f t="shared" si="2"/>
        <v>6</v>
      </c>
      <c r="Q77" s="6">
        <f t="shared" si="3"/>
        <v>2</v>
      </c>
      <c r="R77" s="6">
        <f t="shared" si="4"/>
        <v>0</v>
      </c>
      <c r="S77" s="6">
        <f t="shared" si="5"/>
        <v>4</v>
      </c>
      <c r="T77" s="6">
        <f t="shared" si="6"/>
        <v>0</v>
      </c>
      <c r="U77" s="6">
        <f t="shared" si="7"/>
        <v>0</v>
      </c>
      <c r="V77" s="6">
        <f>I69</f>
        <v>0</v>
      </c>
      <c r="W77" s="6">
        <f>J69</f>
        <v>0</v>
      </c>
    </row>
    <row r="78" spans="1:23" x14ac:dyDescent="0.2">
      <c r="A78" s="76">
        <v>5</v>
      </c>
      <c r="B78" s="77">
        <v>0</v>
      </c>
      <c r="C78" s="77">
        <v>8</v>
      </c>
      <c r="D78" s="77">
        <v>4</v>
      </c>
      <c r="E78" s="77">
        <v>1</v>
      </c>
      <c r="F78" s="77">
        <v>3</v>
      </c>
      <c r="G78" s="77">
        <v>10</v>
      </c>
      <c r="H78" s="77">
        <v>0</v>
      </c>
      <c r="I78" s="77">
        <v>0</v>
      </c>
      <c r="J78" s="77">
        <v>0</v>
      </c>
      <c r="K78" s="77"/>
      <c r="L78" s="77"/>
      <c r="M78" s="126"/>
      <c r="N78" s="78">
        <f t="shared" si="11"/>
        <v>10</v>
      </c>
      <c r="O78" s="6">
        <f t="shared" si="11"/>
        <v>1</v>
      </c>
      <c r="P78" s="6">
        <f t="shared" si="2"/>
        <v>3</v>
      </c>
      <c r="Q78" s="6">
        <f t="shared" si="3"/>
        <v>0</v>
      </c>
      <c r="R78" s="6">
        <f t="shared" si="4"/>
        <v>2</v>
      </c>
      <c r="S78" s="6">
        <f t="shared" si="5"/>
        <v>5</v>
      </c>
      <c r="T78" s="6">
        <f t="shared" si="6"/>
        <v>0</v>
      </c>
      <c r="U78" s="6">
        <f t="shared" si="7"/>
        <v>0</v>
      </c>
      <c r="V78" s="6">
        <f>I70</f>
        <v>0</v>
      </c>
      <c r="W78" s="6">
        <f>J70</f>
        <v>0</v>
      </c>
    </row>
    <row r="79" spans="1:23" x14ac:dyDescent="0.2">
      <c r="A79" s="76">
        <v>6</v>
      </c>
      <c r="B79" s="77">
        <v>1</v>
      </c>
      <c r="C79" s="77">
        <v>2</v>
      </c>
      <c r="D79" s="77">
        <v>1</v>
      </c>
      <c r="E79" s="77">
        <v>2</v>
      </c>
      <c r="F79" s="77">
        <v>4</v>
      </c>
      <c r="G79" s="77">
        <v>14</v>
      </c>
      <c r="H79" s="77">
        <v>0</v>
      </c>
      <c r="I79" s="77">
        <v>0</v>
      </c>
      <c r="J79" s="77">
        <v>0</v>
      </c>
      <c r="K79" s="77"/>
      <c r="L79" s="77"/>
      <c r="M79" s="126"/>
      <c r="N79" s="78">
        <f t="shared" si="11"/>
        <v>11</v>
      </c>
      <c r="O79" s="6">
        <f t="shared" si="11"/>
        <v>0</v>
      </c>
      <c r="P79" s="6">
        <f t="shared" si="2"/>
        <v>1</v>
      </c>
      <c r="Q79" s="6">
        <f t="shared" si="3"/>
        <v>1</v>
      </c>
      <c r="R79" s="6">
        <f t="shared" si="4"/>
        <v>0</v>
      </c>
      <c r="S79" s="6">
        <f t="shared" si="5"/>
        <v>4</v>
      </c>
      <c r="T79" s="6">
        <f t="shared" si="6"/>
        <v>0</v>
      </c>
      <c r="U79" s="6">
        <f t="shared" si="7"/>
        <v>0</v>
      </c>
      <c r="V79" s="6">
        <f>I71</f>
        <v>0</v>
      </c>
      <c r="W79" s="6">
        <f>J71</f>
        <v>0</v>
      </c>
    </row>
    <row r="80" spans="1:23" x14ac:dyDescent="0.2">
      <c r="A80" s="76">
        <v>9</v>
      </c>
      <c r="B80" s="77">
        <v>2</v>
      </c>
      <c r="C80" s="77">
        <v>4</v>
      </c>
      <c r="D80" s="77">
        <v>2</v>
      </c>
      <c r="E80" s="77">
        <v>1</v>
      </c>
      <c r="F80" s="77">
        <v>3</v>
      </c>
      <c r="G80" s="77">
        <v>9</v>
      </c>
      <c r="H80" s="77">
        <v>0</v>
      </c>
      <c r="I80" s="77">
        <v>0</v>
      </c>
      <c r="J80" s="77">
        <v>0</v>
      </c>
      <c r="K80" s="77"/>
      <c r="L80" s="77"/>
      <c r="M80" s="126"/>
      <c r="N80" s="78">
        <f t="shared" si="11"/>
        <v>12</v>
      </c>
      <c r="O80" s="6">
        <f t="shared" si="11"/>
        <v>0</v>
      </c>
      <c r="P80" s="6">
        <f t="shared" si="2"/>
        <v>4</v>
      </c>
      <c r="Q80" s="6">
        <f t="shared" si="3"/>
        <v>1</v>
      </c>
      <c r="R80" s="6">
        <f t="shared" si="4"/>
        <v>0</v>
      </c>
      <c r="S80" s="6">
        <f t="shared" si="5"/>
        <v>4</v>
      </c>
      <c r="T80" s="6">
        <f t="shared" si="6"/>
        <v>0</v>
      </c>
      <c r="U80" s="6">
        <f t="shared" si="7"/>
        <v>0</v>
      </c>
      <c r="V80" s="6">
        <f>I72</f>
        <v>0</v>
      </c>
      <c r="W80" s="6">
        <f>J72</f>
        <v>0</v>
      </c>
    </row>
    <row r="81" spans="1:23" x14ac:dyDescent="0.2">
      <c r="A81" s="76">
        <v>10</v>
      </c>
      <c r="B81" s="77">
        <v>3</v>
      </c>
      <c r="C81" s="77">
        <v>5</v>
      </c>
      <c r="D81" s="77">
        <v>5</v>
      </c>
      <c r="E81" s="77">
        <v>1</v>
      </c>
      <c r="F81" s="77">
        <v>3</v>
      </c>
      <c r="G81" s="77">
        <v>7</v>
      </c>
      <c r="H81" s="77">
        <v>0</v>
      </c>
      <c r="I81" s="77">
        <v>0</v>
      </c>
      <c r="J81" s="77">
        <v>0</v>
      </c>
      <c r="K81" s="77"/>
      <c r="L81" s="77"/>
      <c r="M81" s="126">
        <f>A73</f>
        <v>2010</v>
      </c>
      <c r="N81" s="78">
        <f>A74</f>
        <v>1</v>
      </c>
      <c r="O81" s="6">
        <f>B74</f>
        <v>1</v>
      </c>
      <c r="P81" s="6">
        <f>C74</f>
        <v>4</v>
      </c>
      <c r="Q81" s="6">
        <f>D74</f>
        <v>0</v>
      </c>
      <c r="R81" s="6">
        <f>E74</f>
        <v>1</v>
      </c>
      <c r="S81" s="6">
        <f>F74</f>
        <v>6</v>
      </c>
      <c r="T81" s="6">
        <f>G74</f>
        <v>0</v>
      </c>
      <c r="U81" s="6">
        <f>H74</f>
        <v>0</v>
      </c>
      <c r="V81" s="6">
        <f>I74</f>
        <v>0</v>
      </c>
      <c r="W81" s="6">
        <f>J74</f>
        <v>0</v>
      </c>
    </row>
    <row r="82" spans="1:23" x14ac:dyDescent="0.2">
      <c r="A82" s="76">
        <v>11</v>
      </c>
      <c r="B82" s="77">
        <v>1</v>
      </c>
      <c r="C82" s="77">
        <v>2</v>
      </c>
      <c r="D82" s="77">
        <v>1</v>
      </c>
      <c r="E82" s="77">
        <v>0</v>
      </c>
      <c r="F82" s="77">
        <v>3</v>
      </c>
      <c r="G82" s="77">
        <v>7</v>
      </c>
      <c r="H82" s="77">
        <v>0</v>
      </c>
      <c r="I82" s="77">
        <v>0</v>
      </c>
      <c r="J82" s="77">
        <v>0</v>
      </c>
      <c r="K82" s="77"/>
      <c r="L82" s="77"/>
      <c r="M82" s="126"/>
      <c r="N82" s="78">
        <f>A75</f>
        <v>2</v>
      </c>
      <c r="O82" s="6">
        <f>B75</f>
        <v>0</v>
      </c>
      <c r="P82" s="6">
        <f>C75</f>
        <v>1</v>
      </c>
      <c r="Q82" s="6">
        <f>D75</f>
        <v>0</v>
      </c>
      <c r="R82" s="6">
        <f>E75</f>
        <v>0</v>
      </c>
      <c r="S82" s="6">
        <f>F75</f>
        <v>3</v>
      </c>
      <c r="T82" s="6">
        <f>G75</f>
        <v>0</v>
      </c>
      <c r="U82" s="6">
        <f>H75</f>
        <v>0</v>
      </c>
      <c r="V82" s="6">
        <f>I75</f>
        <v>0</v>
      </c>
      <c r="W82" s="6">
        <f>J75</f>
        <v>0</v>
      </c>
    </row>
    <row r="83" spans="1:23" x14ac:dyDescent="0.2">
      <c r="A83" s="76">
        <v>12</v>
      </c>
      <c r="B83" s="77">
        <v>1</v>
      </c>
      <c r="C83" s="77">
        <v>0</v>
      </c>
      <c r="D83" s="77">
        <v>0</v>
      </c>
      <c r="E83" s="77">
        <v>0</v>
      </c>
      <c r="F83" s="77">
        <v>1</v>
      </c>
      <c r="G83" s="77">
        <v>2</v>
      </c>
      <c r="H83" s="77">
        <v>0</v>
      </c>
      <c r="I83" s="77">
        <v>0</v>
      </c>
      <c r="J83" s="77">
        <v>0</v>
      </c>
      <c r="K83" s="77"/>
      <c r="L83" s="77"/>
      <c r="M83" s="126"/>
      <c r="N83" s="78">
        <f>A76</f>
        <v>3</v>
      </c>
      <c r="O83" s="6">
        <f>B76</f>
        <v>1</v>
      </c>
      <c r="P83" s="6">
        <f>C76</f>
        <v>1</v>
      </c>
      <c r="Q83" s="6">
        <f>D76</f>
        <v>0</v>
      </c>
      <c r="R83" s="6">
        <f>E76</f>
        <v>0</v>
      </c>
      <c r="S83" s="6">
        <f>F76</f>
        <v>0</v>
      </c>
      <c r="T83" s="6">
        <f>G76</f>
        <v>0</v>
      </c>
      <c r="U83" s="6">
        <f>H76</f>
        <v>0</v>
      </c>
      <c r="V83" s="6">
        <f>I76</f>
        <v>0</v>
      </c>
      <c r="W83" s="6">
        <f>J76</f>
        <v>0</v>
      </c>
    </row>
    <row r="84" spans="1:23" x14ac:dyDescent="0.2">
      <c r="A84" s="20">
        <v>2011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126"/>
      <c r="N84" s="78">
        <f>A77</f>
        <v>4</v>
      </c>
      <c r="O84" s="6">
        <f>B77</f>
        <v>0</v>
      </c>
      <c r="P84" s="6">
        <f>C77</f>
        <v>2</v>
      </c>
      <c r="Q84" s="6">
        <f>D77</f>
        <v>0</v>
      </c>
      <c r="R84" s="6">
        <f>E77</f>
        <v>0</v>
      </c>
      <c r="S84" s="6">
        <f>F77</f>
        <v>0</v>
      </c>
      <c r="T84" s="6">
        <f>G77</f>
        <v>5</v>
      </c>
      <c r="U84" s="6">
        <f>H77</f>
        <v>0</v>
      </c>
      <c r="V84" s="6">
        <f>I77</f>
        <v>0</v>
      </c>
      <c r="W84" s="6">
        <f>J77</f>
        <v>0</v>
      </c>
    </row>
    <row r="85" spans="1:23" x14ac:dyDescent="0.2">
      <c r="A85" s="76">
        <v>1</v>
      </c>
      <c r="B85" s="77">
        <v>2</v>
      </c>
      <c r="C85" s="77">
        <v>0</v>
      </c>
      <c r="D85" s="77">
        <v>0</v>
      </c>
      <c r="E85" s="77">
        <v>1</v>
      </c>
      <c r="F85" s="77">
        <v>2</v>
      </c>
      <c r="G85" s="77">
        <v>4</v>
      </c>
      <c r="H85" s="77">
        <v>0</v>
      </c>
      <c r="I85" s="77">
        <v>0</v>
      </c>
      <c r="J85" s="77">
        <v>0</v>
      </c>
      <c r="K85" s="77"/>
      <c r="L85" s="77"/>
      <c r="M85" s="126"/>
      <c r="N85" s="78">
        <f>A78</f>
        <v>5</v>
      </c>
      <c r="O85" s="6">
        <f>B78</f>
        <v>0</v>
      </c>
      <c r="P85" s="6">
        <f>C78</f>
        <v>8</v>
      </c>
      <c r="Q85" s="6">
        <f>D78</f>
        <v>4</v>
      </c>
      <c r="R85" s="6">
        <f>E78</f>
        <v>1</v>
      </c>
      <c r="S85" s="6">
        <f>F78</f>
        <v>3</v>
      </c>
      <c r="T85" s="6">
        <f>G78</f>
        <v>10</v>
      </c>
      <c r="U85" s="6">
        <f>H78</f>
        <v>0</v>
      </c>
      <c r="V85" s="6">
        <f>I78</f>
        <v>0</v>
      </c>
      <c r="W85" s="6">
        <f>J78</f>
        <v>0</v>
      </c>
    </row>
    <row r="86" spans="1:23" x14ac:dyDescent="0.2">
      <c r="A86" s="76">
        <v>2</v>
      </c>
      <c r="B86" s="77">
        <v>1</v>
      </c>
      <c r="C86" s="77">
        <v>1</v>
      </c>
      <c r="D86" s="77">
        <v>0</v>
      </c>
      <c r="E86" s="77">
        <v>2</v>
      </c>
      <c r="F86" s="77">
        <v>1</v>
      </c>
      <c r="G86" s="77">
        <v>5</v>
      </c>
      <c r="H86" s="77">
        <v>0</v>
      </c>
      <c r="I86" s="77">
        <v>0</v>
      </c>
      <c r="J86" s="77">
        <v>0</v>
      </c>
      <c r="K86" s="77"/>
      <c r="L86" s="77"/>
      <c r="M86" s="126"/>
      <c r="N86" s="78">
        <f>A79</f>
        <v>6</v>
      </c>
      <c r="O86" s="6">
        <f>B79</f>
        <v>1</v>
      </c>
      <c r="P86" s="6">
        <f>C79</f>
        <v>2</v>
      </c>
      <c r="Q86" s="6">
        <f>D79</f>
        <v>1</v>
      </c>
      <c r="R86" s="6">
        <f>E79</f>
        <v>2</v>
      </c>
      <c r="S86" s="6">
        <f>F79</f>
        <v>4</v>
      </c>
      <c r="T86" s="6">
        <f>G79</f>
        <v>14</v>
      </c>
      <c r="U86" s="6">
        <f>H79</f>
        <v>0</v>
      </c>
      <c r="V86" s="6">
        <f>I79</f>
        <v>0</v>
      </c>
      <c r="W86" s="6">
        <f>J79</f>
        <v>0</v>
      </c>
    </row>
    <row r="87" spans="1:23" x14ac:dyDescent="0.2">
      <c r="A87" s="76">
        <v>3</v>
      </c>
      <c r="B87" s="77">
        <v>0</v>
      </c>
      <c r="C87" s="77">
        <v>0</v>
      </c>
      <c r="D87" s="77">
        <v>1</v>
      </c>
      <c r="E87" s="77">
        <v>0</v>
      </c>
      <c r="F87" s="77">
        <v>0</v>
      </c>
      <c r="G87" s="77">
        <v>5</v>
      </c>
      <c r="H87" s="77">
        <v>0</v>
      </c>
      <c r="I87" s="77">
        <v>0</v>
      </c>
      <c r="J87" s="77">
        <v>0</v>
      </c>
      <c r="K87" s="77"/>
      <c r="L87" s="77"/>
      <c r="M87" s="126"/>
      <c r="N87" s="109">
        <v>7</v>
      </c>
      <c r="O87" s="6"/>
      <c r="P87" s="6"/>
      <c r="Q87" s="6"/>
      <c r="R87" s="6"/>
      <c r="S87" s="6"/>
      <c r="T87" s="6"/>
      <c r="U87" s="6"/>
      <c r="V87" s="6"/>
      <c r="W87" s="6"/>
    </row>
    <row r="88" spans="1:23" x14ac:dyDescent="0.2">
      <c r="A88" s="76">
        <v>4</v>
      </c>
      <c r="B88" s="77">
        <v>2</v>
      </c>
      <c r="C88" s="77">
        <v>3</v>
      </c>
      <c r="D88" s="77">
        <v>1</v>
      </c>
      <c r="E88" s="77">
        <v>0</v>
      </c>
      <c r="F88" s="77">
        <v>3</v>
      </c>
      <c r="G88" s="77">
        <v>7</v>
      </c>
      <c r="H88" s="77">
        <v>0</v>
      </c>
      <c r="I88" s="77">
        <v>0</v>
      </c>
      <c r="J88" s="77">
        <v>0</v>
      </c>
      <c r="K88" s="77"/>
      <c r="L88" s="77"/>
      <c r="M88" s="126"/>
      <c r="N88" s="109">
        <v>8</v>
      </c>
      <c r="O88" s="6"/>
      <c r="P88" s="6"/>
      <c r="Q88" s="6"/>
      <c r="R88" s="6"/>
      <c r="S88" s="6"/>
      <c r="T88" s="6"/>
      <c r="U88" s="6"/>
      <c r="V88" s="6"/>
      <c r="W88" s="6"/>
    </row>
    <row r="89" spans="1:23" x14ac:dyDescent="0.2">
      <c r="A89" s="76">
        <v>5</v>
      </c>
      <c r="B89" s="77">
        <v>0</v>
      </c>
      <c r="C89" s="77">
        <v>0</v>
      </c>
      <c r="D89" s="77">
        <v>0</v>
      </c>
      <c r="E89" s="77">
        <v>1</v>
      </c>
      <c r="F89" s="77">
        <v>1</v>
      </c>
      <c r="G89" s="77">
        <v>5</v>
      </c>
      <c r="H89" s="77">
        <v>0</v>
      </c>
      <c r="I89" s="77">
        <v>0</v>
      </c>
      <c r="J89" s="77">
        <v>0</v>
      </c>
      <c r="K89" s="77"/>
      <c r="L89" s="77"/>
      <c r="M89" s="126"/>
      <c r="N89" s="78">
        <f>A80</f>
        <v>9</v>
      </c>
      <c r="O89" s="6">
        <f>B80</f>
        <v>2</v>
      </c>
      <c r="P89" s="6">
        <f>C80</f>
        <v>4</v>
      </c>
      <c r="Q89" s="6">
        <f>D80</f>
        <v>2</v>
      </c>
      <c r="R89" s="6">
        <f>E80</f>
        <v>1</v>
      </c>
      <c r="S89" s="6">
        <f>F80</f>
        <v>3</v>
      </c>
      <c r="T89" s="6">
        <f>G80</f>
        <v>9</v>
      </c>
      <c r="U89" s="6">
        <f>H80</f>
        <v>0</v>
      </c>
      <c r="V89" s="6">
        <f>I80</f>
        <v>0</v>
      </c>
      <c r="W89" s="6">
        <f>J80</f>
        <v>0</v>
      </c>
    </row>
    <row r="90" spans="1:23" x14ac:dyDescent="0.2">
      <c r="A90" s="76">
        <v>6</v>
      </c>
      <c r="B90" s="77">
        <v>0</v>
      </c>
      <c r="C90" s="77">
        <v>0</v>
      </c>
      <c r="D90" s="77">
        <v>0</v>
      </c>
      <c r="E90" s="77">
        <v>1</v>
      </c>
      <c r="F90" s="77">
        <v>3</v>
      </c>
      <c r="G90" s="77">
        <v>8</v>
      </c>
      <c r="H90" s="77">
        <v>0</v>
      </c>
      <c r="I90" s="77">
        <v>0</v>
      </c>
      <c r="J90" s="77">
        <v>0</v>
      </c>
      <c r="K90" s="77"/>
      <c r="L90" s="77"/>
      <c r="M90" s="126"/>
      <c r="N90" s="78">
        <f t="shared" ref="N90:O92" si="12">A81</f>
        <v>10</v>
      </c>
      <c r="O90" s="6">
        <f t="shared" si="12"/>
        <v>3</v>
      </c>
      <c r="P90" s="6">
        <f>C81</f>
        <v>5</v>
      </c>
      <c r="Q90" s="6">
        <f>D81</f>
        <v>5</v>
      </c>
      <c r="R90" s="6">
        <f>E81</f>
        <v>1</v>
      </c>
      <c r="S90" s="6">
        <f>F81</f>
        <v>3</v>
      </c>
      <c r="T90" s="6">
        <f>G81</f>
        <v>7</v>
      </c>
      <c r="U90" s="6">
        <f>H81</f>
        <v>0</v>
      </c>
      <c r="V90" s="6">
        <f>I81</f>
        <v>0</v>
      </c>
      <c r="W90" s="6">
        <f>J81</f>
        <v>0</v>
      </c>
    </row>
    <row r="91" spans="1:23" x14ac:dyDescent="0.2">
      <c r="A91" s="76">
        <v>9</v>
      </c>
      <c r="B91" s="77">
        <v>1</v>
      </c>
      <c r="C91" s="77">
        <v>1</v>
      </c>
      <c r="D91" s="77">
        <v>0</v>
      </c>
      <c r="E91" s="77">
        <v>0</v>
      </c>
      <c r="F91" s="77">
        <v>3</v>
      </c>
      <c r="G91" s="77">
        <v>2</v>
      </c>
      <c r="H91" s="77">
        <v>0</v>
      </c>
      <c r="I91" s="77">
        <v>0</v>
      </c>
      <c r="J91" s="77">
        <v>0</v>
      </c>
      <c r="K91" s="77"/>
      <c r="L91" s="77"/>
      <c r="M91" s="126"/>
      <c r="N91" s="78">
        <f t="shared" si="12"/>
        <v>11</v>
      </c>
      <c r="O91" s="6">
        <f t="shared" si="12"/>
        <v>1</v>
      </c>
      <c r="P91" s="6">
        <f>C82</f>
        <v>2</v>
      </c>
      <c r="Q91" s="6">
        <f>D82</f>
        <v>1</v>
      </c>
      <c r="R91" s="6">
        <f>E82</f>
        <v>0</v>
      </c>
      <c r="S91" s="6">
        <f>F82</f>
        <v>3</v>
      </c>
      <c r="T91" s="6">
        <f>G82</f>
        <v>7</v>
      </c>
      <c r="U91" s="6">
        <f>H82</f>
        <v>0</v>
      </c>
      <c r="V91" s="6">
        <f>I82</f>
        <v>0</v>
      </c>
      <c r="W91" s="6">
        <f>J82</f>
        <v>0</v>
      </c>
    </row>
    <row r="92" spans="1:23" x14ac:dyDescent="0.2">
      <c r="A92" s="76">
        <v>10</v>
      </c>
      <c r="B92" s="77">
        <v>1</v>
      </c>
      <c r="C92" s="77">
        <v>0</v>
      </c>
      <c r="D92" s="77">
        <v>0</v>
      </c>
      <c r="E92" s="77">
        <v>0</v>
      </c>
      <c r="F92" s="77">
        <v>3</v>
      </c>
      <c r="G92" s="77">
        <v>2</v>
      </c>
      <c r="H92" s="77">
        <v>0</v>
      </c>
      <c r="I92" s="77">
        <v>0</v>
      </c>
      <c r="J92" s="77">
        <v>0</v>
      </c>
      <c r="K92" s="77"/>
      <c r="L92" s="77"/>
      <c r="M92" s="126"/>
      <c r="N92" s="78">
        <f t="shared" si="12"/>
        <v>12</v>
      </c>
      <c r="O92" s="6">
        <f t="shared" si="12"/>
        <v>1</v>
      </c>
      <c r="P92" s="6">
        <f>C83</f>
        <v>0</v>
      </c>
      <c r="Q92" s="6">
        <f>D83</f>
        <v>0</v>
      </c>
      <c r="R92" s="6">
        <f>E83</f>
        <v>0</v>
      </c>
      <c r="S92" s="6">
        <f>F83</f>
        <v>1</v>
      </c>
      <c r="T92" s="6">
        <f>G83</f>
        <v>2</v>
      </c>
      <c r="U92" s="6">
        <f>H83</f>
        <v>0</v>
      </c>
      <c r="V92" s="6">
        <f>I83</f>
        <v>0</v>
      </c>
      <c r="W92" s="6">
        <f>J83</f>
        <v>0</v>
      </c>
    </row>
    <row r="93" spans="1:23" x14ac:dyDescent="0.2">
      <c r="A93" s="76">
        <v>11</v>
      </c>
      <c r="B93" s="77">
        <v>0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/>
      <c r="L93" s="77"/>
      <c r="M93" s="126">
        <f>A84</f>
        <v>2011</v>
      </c>
      <c r="N93" s="78">
        <f>A85</f>
        <v>1</v>
      </c>
      <c r="O93" s="6">
        <f>B85</f>
        <v>2</v>
      </c>
      <c r="P93" s="6">
        <f>C85</f>
        <v>0</v>
      </c>
      <c r="Q93" s="6">
        <f>D85</f>
        <v>0</v>
      </c>
      <c r="R93" s="6">
        <f>E85</f>
        <v>1</v>
      </c>
      <c r="S93" s="6">
        <f>F85</f>
        <v>2</v>
      </c>
      <c r="T93" s="6">
        <f>G85</f>
        <v>4</v>
      </c>
      <c r="U93" s="6">
        <f>H85</f>
        <v>0</v>
      </c>
      <c r="V93" s="6">
        <f>I85</f>
        <v>0</v>
      </c>
      <c r="W93" s="6">
        <f>J85</f>
        <v>0</v>
      </c>
    </row>
    <row r="94" spans="1:23" x14ac:dyDescent="0.2">
      <c r="A94" s="20">
        <v>2012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126"/>
      <c r="N94" s="78">
        <f>A86</f>
        <v>2</v>
      </c>
      <c r="O94" s="6">
        <f>B86</f>
        <v>1</v>
      </c>
      <c r="P94" s="6">
        <f>C86</f>
        <v>1</v>
      </c>
      <c r="Q94" s="6">
        <f>D86</f>
        <v>0</v>
      </c>
      <c r="R94" s="6">
        <f>E86</f>
        <v>2</v>
      </c>
      <c r="S94" s="6">
        <f>F86</f>
        <v>1</v>
      </c>
      <c r="T94" s="6">
        <f>G86</f>
        <v>5</v>
      </c>
      <c r="U94" s="6">
        <f>H86</f>
        <v>0</v>
      </c>
      <c r="V94" s="6">
        <f>I86</f>
        <v>0</v>
      </c>
      <c r="W94" s="6">
        <f>J86</f>
        <v>0</v>
      </c>
    </row>
    <row r="95" spans="1:23" x14ac:dyDescent="0.2">
      <c r="A95" s="76">
        <v>3</v>
      </c>
      <c r="B95" s="77">
        <v>1</v>
      </c>
      <c r="C95" s="77">
        <v>1</v>
      </c>
      <c r="D95" s="77">
        <v>0</v>
      </c>
      <c r="E95" s="77">
        <v>0</v>
      </c>
      <c r="F95" s="77">
        <v>0</v>
      </c>
      <c r="G95" s="77">
        <v>3</v>
      </c>
      <c r="H95" s="77">
        <v>3</v>
      </c>
      <c r="I95" s="77">
        <v>0</v>
      </c>
      <c r="J95" s="77">
        <v>0</v>
      </c>
      <c r="K95" s="77"/>
      <c r="L95" s="77"/>
      <c r="M95" s="126"/>
      <c r="N95" s="78">
        <f>A87</f>
        <v>3</v>
      </c>
      <c r="O95" s="6">
        <f>B87</f>
        <v>0</v>
      </c>
      <c r="P95" s="6">
        <f>C87</f>
        <v>0</v>
      </c>
      <c r="Q95" s="6">
        <f>D87</f>
        <v>1</v>
      </c>
      <c r="R95" s="6">
        <f>E87</f>
        <v>0</v>
      </c>
      <c r="S95" s="6">
        <f>F87</f>
        <v>0</v>
      </c>
      <c r="T95" s="6">
        <f>G87</f>
        <v>5</v>
      </c>
      <c r="U95" s="6">
        <f>H87</f>
        <v>0</v>
      </c>
      <c r="V95" s="6">
        <f>I87</f>
        <v>0</v>
      </c>
      <c r="W95" s="6">
        <f>J87</f>
        <v>0</v>
      </c>
    </row>
    <row r="96" spans="1:23" x14ac:dyDescent="0.2">
      <c r="A96" s="76">
        <v>4</v>
      </c>
      <c r="B96" s="77">
        <v>0</v>
      </c>
      <c r="C96" s="77">
        <v>0</v>
      </c>
      <c r="D96" s="77">
        <v>0</v>
      </c>
      <c r="E96" s="77">
        <v>1</v>
      </c>
      <c r="F96" s="77">
        <v>1</v>
      </c>
      <c r="G96" s="77">
        <v>1</v>
      </c>
      <c r="H96" s="77">
        <v>3</v>
      </c>
      <c r="I96" s="77">
        <v>0</v>
      </c>
      <c r="J96" s="77">
        <v>0</v>
      </c>
      <c r="K96" s="77"/>
      <c r="L96" s="77"/>
      <c r="M96" s="126"/>
      <c r="N96" s="78">
        <f>A88</f>
        <v>4</v>
      </c>
      <c r="O96" s="6">
        <f>B88</f>
        <v>2</v>
      </c>
      <c r="P96" s="6">
        <f>C88</f>
        <v>3</v>
      </c>
      <c r="Q96" s="6">
        <f>D88</f>
        <v>1</v>
      </c>
      <c r="R96" s="6">
        <f>E88</f>
        <v>0</v>
      </c>
      <c r="S96" s="6">
        <f>F88</f>
        <v>3</v>
      </c>
      <c r="T96" s="6">
        <f>G88</f>
        <v>7</v>
      </c>
      <c r="U96" s="6">
        <f>H88</f>
        <v>0</v>
      </c>
      <c r="V96" s="6">
        <f>I88</f>
        <v>0</v>
      </c>
      <c r="W96" s="6">
        <f>J88</f>
        <v>0</v>
      </c>
    </row>
    <row r="97" spans="1:23" x14ac:dyDescent="0.2">
      <c r="A97" s="76">
        <v>5</v>
      </c>
      <c r="B97" s="77">
        <v>0</v>
      </c>
      <c r="C97" s="77">
        <v>0</v>
      </c>
      <c r="D97" s="77">
        <v>0</v>
      </c>
      <c r="E97" s="77">
        <v>0</v>
      </c>
      <c r="F97" s="77">
        <v>1</v>
      </c>
      <c r="G97" s="77">
        <v>1</v>
      </c>
      <c r="H97" s="77">
        <v>4</v>
      </c>
      <c r="I97" s="77">
        <v>0</v>
      </c>
      <c r="J97" s="77">
        <v>0</v>
      </c>
      <c r="K97" s="77"/>
      <c r="L97" s="77"/>
      <c r="M97" s="126"/>
      <c r="N97" s="78">
        <f>A89</f>
        <v>5</v>
      </c>
      <c r="O97" s="6">
        <f>B89</f>
        <v>0</v>
      </c>
      <c r="P97" s="6">
        <f>C89</f>
        <v>0</v>
      </c>
      <c r="Q97" s="6">
        <f>D89</f>
        <v>0</v>
      </c>
      <c r="R97" s="6">
        <f>E89</f>
        <v>1</v>
      </c>
      <c r="S97" s="6">
        <f>F89</f>
        <v>1</v>
      </c>
      <c r="T97" s="6">
        <f>G89</f>
        <v>5</v>
      </c>
      <c r="U97" s="6">
        <f>H89</f>
        <v>0</v>
      </c>
      <c r="V97" s="6">
        <f>I89</f>
        <v>0</v>
      </c>
      <c r="W97" s="6">
        <f>J89</f>
        <v>0</v>
      </c>
    </row>
    <row r="98" spans="1:23" x14ac:dyDescent="0.2">
      <c r="A98" s="76">
        <v>6</v>
      </c>
      <c r="B98" s="77">
        <v>0</v>
      </c>
      <c r="C98" s="77">
        <v>0</v>
      </c>
      <c r="D98" s="77">
        <v>1</v>
      </c>
      <c r="E98" s="77">
        <v>0</v>
      </c>
      <c r="F98" s="77">
        <v>1</v>
      </c>
      <c r="G98" s="77">
        <v>0</v>
      </c>
      <c r="H98" s="77">
        <v>5</v>
      </c>
      <c r="I98" s="77">
        <v>0</v>
      </c>
      <c r="J98" s="77">
        <v>0</v>
      </c>
      <c r="K98" s="77"/>
      <c r="L98" s="77"/>
      <c r="M98" s="126"/>
      <c r="N98" s="78">
        <f>A90</f>
        <v>6</v>
      </c>
      <c r="O98" s="6">
        <f>B90</f>
        <v>0</v>
      </c>
      <c r="P98" s="6">
        <f>C90</f>
        <v>0</v>
      </c>
      <c r="Q98" s="6">
        <f>D90</f>
        <v>0</v>
      </c>
      <c r="R98" s="6">
        <f>E90</f>
        <v>1</v>
      </c>
      <c r="S98" s="6">
        <f>F90</f>
        <v>3</v>
      </c>
      <c r="T98" s="6">
        <f>G90</f>
        <v>8</v>
      </c>
      <c r="U98" s="6">
        <f>H90</f>
        <v>0</v>
      </c>
      <c r="V98" s="6">
        <f>I90</f>
        <v>0</v>
      </c>
      <c r="W98" s="6">
        <f>J90</f>
        <v>0</v>
      </c>
    </row>
    <row r="99" spans="1:23" x14ac:dyDescent="0.2">
      <c r="A99" s="76">
        <v>8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/>
      <c r="L99" s="77"/>
      <c r="M99" s="126"/>
      <c r="N99" s="109">
        <v>7</v>
      </c>
      <c r="O99" s="6"/>
      <c r="P99" s="6"/>
      <c r="Q99" s="6"/>
      <c r="R99" s="6"/>
      <c r="S99" s="6"/>
      <c r="T99" s="6"/>
      <c r="U99" s="6"/>
      <c r="V99" s="6"/>
      <c r="W99" s="6"/>
    </row>
    <row r="100" spans="1:23" x14ac:dyDescent="0.2">
      <c r="A100" s="76">
        <v>9</v>
      </c>
      <c r="B100" s="77">
        <v>0</v>
      </c>
      <c r="C100" s="77">
        <v>0</v>
      </c>
      <c r="D100" s="77">
        <v>0</v>
      </c>
      <c r="E100" s="77">
        <v>0</v>
      </c>
      <c r="F100" s="77">
        <v>1</v>
      </c>
      <c r="G100" s="77">
        <v>1</v>
      </c>
      <c r="H100" s="77">
        <v>7</v>
      </c>
      <c r="I100" s="77">
        <v>0</v>
      </c>
      <c r="J100" s="77">
        <v>0</v>
      </c>
      <c r="K100" s="77"/>
      <c r="L100" s="77"/>
      <c r="M100" s="126"/>
      <c r="N100" s="109">
        <v>8</v>
      </c>
      <c r="O100" s="6"/>
      <c r="P100" s="6"/>
      <c r="Q100" s="6"/>
      <c r="R100" s="6"/>
      <c r="S100" s="6"/>
      <c r="T100" s="6"/>
      <c r="U100" s="6"/>
      <c r="V100" s="6"/>
      <c r="W100" s="6"/>
    </row>
    <row r="101" spans="1:23" x14ac:dyDescent="0.2">
      <c r="A101" s="76">
        <v>10</v>
      </c>
      <c r="B101" s="77">
        <v>1</v>
      </c>
      <c r="C101" s="77">
        <v>0</v>
      </c>
      <c r="D101" s="77">
        <v>0</v>
      </c>
      <c r="E101" s="77">
        <v>0</v>
      </c>
      <c r="F101" s="77">
        <v>1</v>
      </c>
      <c r="G101" s="77">
        <v>0</v>
      </c>
      <c r="H101" s="77">
        <v>1</v>
      </c>
      <c r="I101" s="77">
        <v>0</v>
      </c>
      <c r="J101" s="77">
        <v>1</v>
      </c>
      <c r="K101" s="77"/>
      <c r="L101" s="77"/>
      <c r="M101" s="126"/>
      <c r="N101" s="78">
        <f>A91</f>
        <v>9</v>
      </c>
      <c r="O101" s="6">
        <f>B91</f>
        <v>1</v>
      </c>
      <c r="P101" s="6">
        <f>C91</f>
        <v>1</v>
      </c>
      <c r="Q101" s="6">
        <f>D91</f>
        <v>0</v>
      </c>
      <c r="R101" s="6">
        <f>E91</f>
        <v>0</v>
      </c>
      <c r="S101" s="6">
        <f>F91</f>
        <v>3</v>
      </c>
      <c r="T101" s="6">
        <f>G91</f>
        <v>2</v>
      </c>
      <c r="U101" s="6">
        <f>H91</f>
        <v>0</v>
      </c>
      <c r="V101" s="6">
        <f>I91</f>
        <v>0</v>
      </c>
      <c r="W101" s="6">
        <f>J91</f>
        <v>0</v>
      </c>
    </row>
    <row r="102" spans="1:23" x14ac:dyDescent="0.2">
      <c r="A102" s="76">
        <v>11</v>
      </c>
      <c r="B102" s="77">
        <v>0</v>
      </c>
      <c r="C102" s="77">
        <v>0</v>
      </c>
      <c r="D102" s="77">
        <v>0</v>
      </c>
      <c r="E102" s="77">
        <v>0</v>
      </c>
      <c r="F102" s="77">
        <v>2</v>
      </c>
      <c r="G102" s="77">
        <v>1</v>
      </c>
      <c r="H102" s="77">
        <v>2</v>
      </c>
      <c r="I102" s="77">
        <v>0</v>
      </c>
      <c r="J102" s="77">
        <v>0</v>
      </c>
      <c r="K102" s="77"/>
      <c r="L102" s="77"/>
      <c r="M102" s="126"/>
      <c r="N102" s="78">
        <f>A92</f>
        <v>10</v>
      </c>
      <c r="O102" s="6">
        <f>B92</f>
        <v>1</v>
      </c>
      <c r="P102" s="6">
        <f>C92</f>
        <v>0</v>
      </c>
      <c r="Q102" s="6">
        <f>D92</f>
        <v>0</v>
      </c>
      <c r="R102" s="6">
        <f>E92</f>
        <v>0</v>
      </c>
      <c r="S102" s="6">
        <f>F92</f>
        <v>3</v>
      </c>
      <c r="T102" s="6">
        <f>G92</f>
        <v>2</v>
      </c>
      <c r="U102" s="6">
        <f>H92</f>
        <v>0</v>
      </c>
      <c r="V102" s="6">
        <f>I92</f>
        <v>0</v>
      </c>
      <c r="W102" s="6">
        <f>J92</f>
        <v>0</v>
      </c>
    </row>
    <row r="103" spans="1:23" x14ac:dyDescent="0.2">
      <c r="A103" s="20">
        <v>2013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126"/>
      <c r="N103" s="78">
        <f>A93</f>
        <v>11</v>
      </c>
      <c r="O103" s="6">
        <f>B93</f>
        <v>0</v>
      </c>
      <c r="P103" s="6">
        <f>C93</f>
        <v>0</v>
      </c>
      <c r="Q103" s="6">
        <f>D93</f>
        <v>0</v>
      </c>
      <c r="R103" s="6">
        <f>E93</f>
        <v>0</v>
      </c>
      <c r="S103" s="6">
        <f>F93</f>
        <v>0</v>
      </c>
      <c r="T103" s="6">
        <f>G93</f>
        <v>0</v>
      </c>
      <c r="U103" s="6">
        <f>H93</f>
        <v>0</v>
      </c>
      <c r="V103" s="6">
        <f>I93</f>
        <v>0</v>
      </c>
      <c r="W103" s="6">
        <f>J93</f>
        <v>0</v>
      </c>
    </row>
    <row r="104" spans="1:23" x14ac:dyDescent="0.2">
      <c r="A104" s="76">
        <v>1</v>
      </c>
      <c r="B104" s="77">
        <v>0</v>
      </c>
      <c r="C104" s="77">
        <v>1</v>
      </c>
      <c r="D104" s="77">
        <v>1</v>
      </c>
      <c r="E104" s="77">
        <v>0</v>
      </c>
      <c r="F104" s="77">
        <v>0</v>
      </c>
      <c r="G104" s="77">
        <v>2</v>
      </c>
      <c r="H104" s="77">
        <v>2</v>
      </c>
      <c r="I104" s="77">
        <v>0</v>
      </c>
      <c r="J104" s="77">
        <v>0</v>
      </c>
      <c r="K104" s="77"/>
      <c r="L104" s="77"/>
      <c r="M104" s="126"/>
      <c r="N104" s="78">
        <v>12</v>
      </c>
      <c r="O104" s="6"/>
      <c r="P104" s="6"/>
      <c r="Q104" s="6"/>
      <c r="R104" s="6"/>
      <c r="S104" s="6"/>
      <c r="T104" s="6"/>
      <c r="U104" s="6"/>
      <c r="V104" s="6"/>
      <c r="W104" s="6"/>
    </row>
    <row r="105" spans="1:23" x14ac:dyDescent="0.2">
      <c r="A105" s="76">
        <v>2</v>
      </c>
      <c r="B105" s="77">
        <v>0</v>
      </c>
      <c r="C105" s="77">
        <v>0</v>
      </c>
      <c r="D105" s="77">
        <v>0</v>
      </c>
      <c r="E105" s="77">
        <v>0</v>
      </c>
      <c r="F105" s="77">
        <v>1</v>
      </c>
      <c r="G105" s="77">
        <v>1</v>
      </c>
      <c r="H105" s="77">
        <v>3</v>
      </c>
      <c r="I105" s="77">
        <v>0</v>
      </c>
      <c r="J105" s="77">
        <v>0</v>
      </c>
      <c r="K105" s="77"/>
      <c r="L105" s="77"/>
      <c r="M105" s="126">
        <f>A94</f>
        <v>2012</v>
      </c>
      <c r="N105" s="78">
        <v>1</v>
      </c>
      <c r="O105" s="6">
        <f>B94</f>
        <v>0</v>
      </c>
      <c r="P105" s="6">
        <f>C94</f>
        <v>0</v>
      </c>
      <c r="Q105" s="6">
        <f>D94</f>
        <v>0</v>
      </c>
      <c r="R105" s="6">
        <f>E94</f>
        <v>0</v>
      </c>
      <c r="S105" s="6">
        <f>F94</f>
        <v>0</v>
      </c>
      <c r="T105" s="6">
        <f>G94</f>
        <v>0</v>
      </c>
      <c r="U105" s="6">
        <f>H94</f>
        <v>0</v>
      </c>
      <c r="V105" s="6">
        <f>I94</f>
        <v>0</v>
      </c>
      <c r="W105" s="6">
        <f>J94</f>
        <v>0</v>
      </c>
    </row>
    <row r="106" spans="1:23" x14ac:dyDescent="0.2">
      <c r="A106" s="76">
        <v>3</v>
      </c>
      <c r="B106" s="77">
        <v>0</v>
      </c>
      <c r="C106" s="77">
        <v>0</v>
      </c>
      <c r="D106" s="77">
        <v>0</v>
      </c>
      <c r="E106" s="77">
        <v>0</v>
      </c>
      <c r="F106" s="77">
        <v>1</v>
      </c>
      <c r="G106" s="77">
        <v>1</v>
      </c>
      <c r="H106" s="77">
        <v>1</v>
      </c>
      <c r="I106" s="77">
        <v>0</v>
      </c>
      <c r="J106" s="77">
        <v>0</v>
      </c>
      <c r="K106" s="77"/>
      <c r="L106" s="77"/>
      <c r="M106" s="126"/>
      <c r="N106" s="109">
        <v>2</v>
      </c>
      <c r="O106" s="6"/>
      <c r="P106" s="6"/>
      <c r="Q106" s="6"/>
      <c r="R106" s="6"/>
      <c r="S106" s="6"/>
      <c r="T106" s="6"/>
      <c r="U106" s="6"/>
      <c r="V106" s="6"/>
      <c r="W106" s="6"/>
    </row>
    <row r="107" spans="1:23" x14ac:dyDescent="0.2">
      <c r="A107" s="76">
        <v>4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  <c r="H107" s="77">
        <v>2</v>
      </c>
      <c r="I107" s="77">
        <v>0</v>
      </c>
      <c r="J107" s="77">
        <v>0</v>
      </c>
      <c r="K107" s="77"/>
      <c r="L107" s="77"/>
      <c r="M107" s="126"/>
      <c r="N107" s="78">
        <f>A95</f>
        <v>3</v>
      </c>
      <c r="O107" s="6">
        <f>B95</f>
        <v>1</v>
      </c>
      <c r="P107" s="6">
        <f>C95</f>
        <v>1</v>
      </c>
      <c r="Q107" s="6">
        <f>D95</f>
        <v>0</v>
      </c>
      <c r="R107" s="6">
        <f>E95</f>
        <v>0</v>
      </c>
      <c r="S107" s="6">
        <f>F95</f>
        <v>0</v>
      </c>
      <c r="T107" s="6">
        <f>G95</f>
        <v>3</v>
      </c>
      <c r="U107" s="6">
        <f>H95</f>
        <v>3</v>
      </c>
      <c r="V107" s="6">
        <f>I95</f>
        <v>0</v>
      </c>
      <c r="W107" s="6">
        <f>J95</f>
        <v>0</v>
      </c>
    </row>
    <row r="108" spans="1:23" x14ac:dyDescent="0.2">
      <c r="A108" s="76">
        <v>5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v>0</v>
      </c>
      <c r="H108" s="77">
        <v>0</v>
      </c>
      <c r="I108" s="77">
        <v>1</v>
      </c>
      <c r="J108" s="77">
        <v>0</v>
      </c>
      <c r="K108" s="77"/>
      <c r="L108" s="77"/>
      <c r="M108" s="126"/>
      <c r="N108" s="78">
        <f>A96</f>
        <v>4</v>
      </c>
      <c r="O108" s="6">
        <f>B96</f>
        <v>0</v>
      </c>
      <c r="P108" s="6">
        <f>C96</f>
        <v>0</v>
      </c>
      <c r="Q108" s="6">
        <f>D96</f>
        <v>0</v>
      </c>
      <c r="R108" s="6">
        <f>E96</f>
        <v>1</v>
      </c>
      <c r="S108" s="6">
        <f>F96</f>
        <v>1</v>
      </c>
      <c r="T108" s="6">
        <f>G96</f>
        <v>1</v>
      </c>
      <c r="U108" s="6">
        <f>H96</f>
        <v>3</v>
      </c>
      <c r="V108" s="6">
        <f>I96</f>
        <v>0</v>
      </c>
      <c r="W108" s="6">
        <f>J96</f>
        <v>0</v>
      </c>
    </row>
    <row r="109" spans="1:23" x14ac:dyDescent="0.2">
      <c r="A109" s="76">
        <v>9</v>
      </c>
      <c r="B109" s="77">
        <v>1</v>
      </c>
      <c r="C109" s="77">
        <v>0</v>
      </c>
      <c r="D109" s="77">
        <v>1</v>
      </c>
      <c r="E109" s="77">
        <v>0</v>
      </c>
      <c r="F109" s="77">
        <v>0</v>
      </c>
      <c r="G109" s="77">
        <v>2</v>
      </c>
      <c r="H109" s="77">
        <v>2</v>
      </c>
      <c r="I109" s="77">
        <v>0</v>
      </c>
      <c r="J109" s="77">
        <v>0</v>
      </c>
      <c r="K109" s="77"/>
      <c r="L109" s="77"/>
      <c r="M109" s="126"/>
      <c r="N109" s="78">
        <f>A97</f>
        <v>5</v>
      </c>
      <c r="O109" s="6">
        <f>B97</f>
        <v>0</v>
      </c>
      <c r="P109" s="6">
        <f>C97</f>
        <v>0</v>
      </c>
      <c r="Q109" s="6">
        <f>D97</f>
        <v>0</v>
      </c>
      <c r="R109" s="6">
        <f>E97</f>
        <v>0</v>
      </c>
      <c r="S109" s="6">
        <f>F97</f>
        <v>1</v>
      </c>
      <c r="T109" s="6">
        <f>G97</f>
        <v>1</v>
      </c>
      <c r="U109" s="6">
        <f>H97</f>
        <v>4</v>
      </c>
      <c r="V109" s="6">
        <f>I97</f>
        <v>0</v>
      </c>
      <c r="W109" s="6">
        <f>J97</f>
        <v>0</v>
      </c>
    </row>
    <row r="110" spans="1:23" x14ac:dyDescent="0.2">
      <c r="A110" s="76">
        <v>10</v>
      </c>
      <c r="B110" s="77">
        <v>0</v>
      </c>
      <c r="C110" s="77">
        <v>0</v>
      </c>
      <c r="D110" s="77">
        <v>0</v>
      </c>
      <c r="E110" s="77">
        <v>0</v>
      </c>
      <c r="F110" s="77">
        <v>1</v>
      </c>
      <c r="G110" s="77">
        <v>0</v>
      </c>
      <c r="H110" s="77">
        <v>1</v>
      </c>
      <c r="I110" s="77">
        <v>0</v>
      </c>
      <c r="J110" s="77">
        <v>0</v>
      </c>
      <c r="K110" s="77"/>
      <c r="L110" s="77"/>
      <c r="M110" s="126"/>
      <c r="N110" s="78">
        <f>A98</f>
        <v>6</v>
      </c>
      <c r="O110" s="6">
        <f>B98</f>
        <v>0</v>
      </c>
      <c r="P110" s="6">
        <f>C98</f>
        <v>0</v>
      </c>
      <c r="Q110" s="6">
        <f>D98</f>
        <v>1</v>
      </c>
      <c r="R110" s="6">
        <f>E98</f>
        <v>0</v>
      </c>
      <c r="S110" s="6">
        <f>F98</f>
        <v>1</v>
      </c>
      <c r="T110" s="6">
        <f>G98</f>
        <v>0</v>
      </c>
      <c r="U110" s="6">
        <f>H98</f>
        <v>5</v>
      </c>
      <c r="V110" s="6">
        <f>I98</f>
        <v>0</v>
      </c>
      <c r="W110" s="6">
        <f>J98</f>
        <v>0</v>
      </c>
    </row>
    <row r="111" spans="1:23" x14ac:dyDescent="0.2">
      <c r="A111" s="76">
        <v>11</v>
      </c>
      <c r="B111" s="77">
        <v>0</v>
      </c>
      <c r="C111" s="77">
        <v>0</v>
      </c>
      <c r="D111" s="77">
        <v>0</v>
      </c>
      <c r="E111" s="77">
        <v>0</v>
      </c>
      <c r="F111" s="77">
        <v>1</v>
      </c>
      <c r="G111" s="77">
        <v>2</v>
      </c>
      <c r="H111" s="77">
        <v>0</v>
      </c>
      <c r="I111" s="77">
        <v>1</v>
      </c>
      <c r="J111" s="77">
        <v>0</v>
      </c>
      <c r="K111" s="77"/>
      <c r="L111" s="77"/>
      <c r="M111" s="126"/>
      <c r="N111" s="109">
        <v>7</v>
      </c>
      <c r="O111" s="6"/>
      <c r="P111" s="6"/>
      <c r="Q111" s="6"/>
      <c r="R111" s="6"/>
      <c r="S111" s="6"/>
      <c r="T111" s="6"/>
      <c r="U111" s="6"/>
      <c r="V111" s="6"/>
      <c r="W111" s="6"/>
    </row>
    <row r="112" spans="1:23" x14ac:dyDescent="0.2">
      <c r="A112" s="76">
        <v>12</v>
      </c>
      <c r="B112" s="77">
        <v>0</v>
      </c>
      <c r="C112" s="77">
        <v>0</v>
      </c>
      <c r="D112" s="77">
        <v>1</v>
      </c>
      <c r="E112" s="77">
        <v>0</v>
      </c>
      <c r="F112" s="77">
        <v>0</v>
      </c>
      <c r="G112" s="77">
        <v>0</v>
      </c>
      <c r="H112" s="77">
        <v>0</v>
      </c>
      <c r="I112" s="77">
        <v>1</v>
      </c>
      <c r="J112" s="77">
        <v>0</v>
      </c>
      <c r="K112" s="77"/>
      <c r="L112" s="77"/>
      <c r="M112" s="126"/>
      <c r="N112" s="78">
        <f>A99</f>
        <v>8</v>
      </c>
      <c r="O112" s="6">
        <f>B99</f>
        <v>0</v>
      </c>
      <c r="P112" s="6">
        <f>C99</f>
        <v>0</v>
      </c>
      <c r="Q112" s="6">
        <f>D99</f>
        <v>0</v>
      </c>
      <c r="R112" s="6">
        <f>E99</f>
        <v>0</v>
      </c>
      <c r="S112" s="6">
        <f>F99</f>
        <v>0</v>
      </c>
      <c r="T112" s="6">
        <f>G99</f>
        <v>0</v>
      </c>
      <c r="U112" s="6">
        <f>H99</f>
        <v>0</v>
      </c>
      <c r="V112" s="6">
        <f>I99</f>
        <v>0</v>
      </c>
      <c r="W112" s="6">
        <f>J99</f>
        <v>0</v>
      </c>
    </row>
    <row r="113" spans="1:23" x14ac:dyDescent="0.2">
      <c r="A113" s="20">
        <v>2014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126"/>
      <c r="N113" s="78">
        <f>A100</f>
        <v>9</v>
      </c>
      <c r="O113" s="6">
        <f>B100</f>
        <v>0</v>
      </c>
      <c r="P113" s="6">
        <f>C100</f>
        <v>0</v>
      </c>
      <c r="Q113" s="6">
        <f>D100</f>
        <v>0</v>
      </c>
      <c r="R113" s="6">
        <f>E100</f>
        <v>0</v>
      </c>
      <c r="S113" s="6">
        <f>F100</f>
        <v>1</v>
      </c>
      <c r="T113" s="6">
        <f>G100</f>
        <v>1</v>
      </c>
      <c r="U113" s="6">
        <f>H100</f>
        <v>7</v>
      </c>
      <c r="V113" s="6">
        <f>I100</f>
        <v>0</v>
      </c>
      <c r="W113" s="6">
        <f>J100</f>
        <v>0</v>
      </c>
    </row>
    <row r="114" spans="1:23" x14ac:dyDescent="0.2">
      <c r="A114" s="76">
        <v>1</v>
      </c>
      <c r="B114" s="77">
        <v>0</v>
      </c>
      <c r="C114" s="77">
        <v>1</v>
      </c>
      <c r="D114" s="77">
        <v>0</v>
      </c>
      <c r="E114" s="77">
        <v>0</v>
      </c>
      <c r="F114" s="77">
        <v>0</v>
      </c>
      <c r="G114" s="77">
        <v>1</v>
      </c>
      <c r="H114" s="77">
        <v>0</v>
      </c>
      <c r="I114" s="77">
        <v>1</v>
      </c>
      <c r="J114" s="77">
        <v>0</v>
      </c>
      <c r="K114" s="77"/>
      <c r="L114" s="77"/>
      <c r="M114" s="126"/>
      <c r="N114" s="78">
        <f>A101</f>
        <v>10</v>
      </c>
      <c r="O114" s="6">
        <f>B101</f>
        <v>1</v>
      </c>
      <c r="P114" s="6">
        <f>C101</f>
        <v>0</v>
      </c>
      <c r="Q114" s="6">
        <f>D101</f>
        <v>0</v>
      </c>
      <c r="R114" s="6">
        <f>E101</f>
        <v>0</v>
      </c>
      <c r="S114" s="6">
        <f>F101</f>
        <v>1</v>
      </c>
      <c r="T114" s="6">
        <f>G101</f>
        <v>0</v>
      </c>
      <c r="U114" s="6">
        <f>H101</f>
        <v>1</v>
      </c>
      <c r="V114" s="6">
        <f>I101</f>
        <v>0</v>
      </c>
      <c r="W114" s="6">
        <f>J101</f>
        <v>1</v>
      </c>
    </row>
    <row r="115" spans="1:23" x14ac:dyDescent="0.2">
      <c r="A115" s="76">
        <v>2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v>1</v>
      </c>
      <c r="H115" s="77">
        <v>0</v>
      </c>
      <c r="I115" s="77">
        <v>0</v>
      </c>
      <c r="J115" s="77">
        <v>0</v>
      </c>
      <c r="K115" s="77"/>
      <c r="L115" s="77"/>
      <c r="M115" s="126"/>
      <c r="N115" s="78">
        <f>A102</f>
        <v>11</v>
      </c>
      <c r="O115" s="6">
        <f>B102</f>
        <v>0</v>
      </c>
      <c r="P115" s="6">
        <f>C102</f>
        <v>0</v>
      </c>
      <c r="Q115" s="6">
        <f>D102</f>
        <v>0</v>
      </c>
      <c r="R115" s="6">
        <f>E102</f>
        <v>0</v>
      </c>
      <c r="S115" s="6">
        <f>F102</f>
        <v>2</v>
      </c>
      <c r="T115" s="6">
        <f>G102</f>
        <v>1</v>
      </c>
      <c r="U115" s="6">
        <f>H102</f>
        <v>2</v>
      </c>
      <c r="V115" s="6">
        <f>I102</f>
        <v>0</v>
      </c>
      <c r="W115" s="6">
        <f>J102</f>
        <v>0</v>
      </c>
    </row>
    <row r="116" spans="1:23" x14ac:dyDescent="0.2">
      <c r="A116" s="20">
        <v>2015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126"/>
      <c r="N116" s="109">
        <v>12</v>
      </c>
      <c r="O116" s="6"/>
      <c r="P116" s="6"/>
      <c r="Q116" s="6"/>
      <c r="R116" s="6"/>
      <c r="S116" s="6"/>
      <c r="T116" s="6"/>
      <c r="U116" s="6"/>
      <c r="V116" s="6"/>
      <c r="W116" s="6"/>
    </row>
    <row r="117" spans="1:23" x14ac:dyDescent="0.2">
      <c r="A117" s="76">
        <v>1</v>
      </c>
      <c r="B117" s="77">
        <v>1</v>
      </c>
      <c r="C117" s="77">
        <v>1</v>
      </c>
      <c r="D117" s="77">
        <v>0</v>
      </c>
      <c r="E117" s="77">
        <v>0</v>
      </c>
      <c r="F117" s="77">
        <v>0</v>
      </c>
      <c r="G117" s="77">
        <v>1</v>
      </c>
      <c r="H117" s="77">
        <v>0</v>
      </c>
      <c r="I117" s="77">
        <v>1</v>
      </c>
      <c r="J117" s="77">
        <v>1</v>
      </c>
      <c r="K117" s="77"/>
      <c r="L117" s="77"/>
      <c r="M117" s="126">
        <f>A103</f>
        <v>2013</v>
      </c>
      <c r="N117" s="78">
        <f>A104</f>
        <v>1</v>
      </c>
      <c r="O117" s="6">
        <f>B104</f>
        <v>0</v>
      </c>
      <c r="P117" s="6">
        <f>C104</f>
        <v>1</v>
      </c>
      <c r="Q117" s="6">
        <f>D104</f>
        <v>1</v>
      </c>
      <c r="R117" s="6">
        <f>E104</f>
        <v>0</v>
      </c>
      <c r="S117" s="6">
        <f>F104</f>
        <v>0</v>
      </c>
      <c r="T117" s="6">
        <f>G104</f>
        <v>2</v>
      </c>
      <c r="U117" s="6">
        <f>H104</f>
        <v>2</v>
      </c>
      <c r="V117" s="6">
        <f>I104</f>
        <v>0</v>
      </c>
      <c r="W117" s="6">
        <f>J104</f>
        <v>0</v>
      </c>
    </row>
    <row r="118" spans="1:23" x14ac:dyDescent="0.2">
      <c r="A118" s="76">
        <v>2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77">
        <v>3</v>
      </c>
      <c r="J118" s="77">
        <v>0</v>
      </c>
      <c r="K118" s="77"/>
      <c r="L118" s="77"/>
      <c r="M118" s="126"/>
      <c r="N118" s="78">
        <f>A105</f>
        <v>2</v>
      </c>
      <c r="O118" s="6">
        <f>B105</f>
        <v>0</v>
      </c>
      <c r="P118" s="6">
        <f>C105</f>
        <v>0</v>
      </c>
      <c r="Q118" s="6">
        <f>D105</f>
        <v>0</v>
      </c>
      <c r="R118" s="6">
        <f>E105</f>
        <v>0</v>
      </c>
      <c r="S118" s="6">
        <f>F105</f>
        <v>1</v>
      </c>
      <c r="T118" s="6">
        <f>G105</f>
        <v>1</v>
      </c>
      <c r="U118" s="6">
        <f>H105</f>
        <v>3</v>
      </c>
      <c r="V118" s="6">
        <f>I105</f>
        <v>0</v>
      </c>
      <c r="W118" s="6">
        <f>J105</f>
        <v>0</v>
      </c>
    </row>
    <row r="119" spans="1:23" x14ac:dyDescent="0.2">
      <c r="A119" s="76">
        <v>3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v>1</v>
      </c>
      <c r="H119" s="77">
        <v>0</v>
      </c>
      <c r="I119" s="77">
        <v>2</v>
      </c>
      <c r="J119" s="77">
        <v>0</v>
      </c>
      <c r="K119" s="77"/>
      <c r="L119" s="77"/>
      <c r="M119" s="126"/>
      <c r="N119" s="78">
        <f>A106</f>
        <v>3</v>
      </c>
      <c r="O119" s="6">
        <f>B106</f>
        <v>0</v>
      </c>
      <c r="P119" s="6">
        <f>C106</f>
        <v>0</v>
      </c>
      <c r="Q119" s="6">
        <f>D106</f>
        <v>0</v>
      </c>
      <c r="R119" s="6">
        <f>E106</f>
        <v>0</v>
      </c>
      <c r="S119" s="6">
        <f>F106</f>
        <v>1</v>
      </c>
      <c r="T119" s="6">
        <f>G106</f>
        <v>1</v>
      </c>
      <c r="U119" s="6">
        <f>H106</f>
        <v>1</v>
      </c>
      <c r="V119" s="6">
        <f>I106</f>
        <v>0</v>
      </c>
      <c r="W119" s="6">
        <f>J106</f>
        <v>0</v>
      </c>
    </row>
    <row r="120" spans="1:23" x14ac:dyDescent="0.2">
      <c r="A120" s="76">
        <v>4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3</v>
      </c>
      <c r="J120" s="77">
        <v>0</v>
      </c>
      <c r="K120" s="77"/>
      <c r="L120" s="77"/>
      <c r="M120" s="126"/>
      <c r="N120" s="78">
        <f>A107</f>
        <v>4</v>
      </c>
      <c r="O120" s="6">
        <f>B107</f>
        <v>0</v>
      </c>
      <c r="P120" s="6">
        <f>C107</f>
        <v>0</v>
      </c>
      <c r="Q120" s="6">
        <f>D107</f>
        <v>0</v>
      </c>
      <c r="R120" s="6">
        <f>E107</f>
        <v>0</v>
      </c>
      <c r="S120" s="6">
        <f>F107</f>
        <v>0</v>
      </c>
      <c r="T120" s="6">
        <f>G107</f>
        <v>0</v>
      </c>
      <c r="U120" s="6">
        <f>H107</f>
        <v>2</v>
      </c>
      <c r="V120" s="6">
        <f>I107</f>
        <v>0</v>
      </c>
      <c r="W120" s="6">
        <f>J107</f>
        <v>0</v>
      </c>
    </row>
    <row r="121" spans="1:23" x14ac:dyDescent="0.2">
      <c r="A121" s="76">
        <v>5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1</v>
      </c>
      <c r="J121" s="77">
        <v>0</v>
      </c>
      <c r="K121" s="77"/>
      <c r="L121" s="77"/>
      <c r="M121" s="126"/>
      <c r="N121" s="78">
        <f>A108</f>
        <v>5</v>
      </c>
      <c r="O121" s="6">
        <f>B108</f>
        <v>0</v>
      </c>
      <c r="P121" s="6">
        <f>C108</f>
        <v>0</v>
      </c>
      <c r="Q121" s="6">
        <f>D108</f>
        <v>0</v>
      </c>
      <c r="R121" s="6">
        <f>E108</f>
        <v>0</v>
      </c>
      <c r="S121" s="6">
        <f>F108</f>
        <v>0</v>
      </c>
      <c r="T121" s="6">
        <f>G108</f>
        <v>0</v>
      </c>
      <c r="U121" s="6">
        <f>H108</f>
        <v>0</v>
      </c>
      <c r="V121" s="6">
        <f>I108</f>
        <v>1</v>
      </c>
      <c r="W121" s="6">
        <f>J108</f>
        <v>0</v>
      </c>
    </row>
    <row r="122" spans="1:23" x14ac:dyDescent="0.2">
      <c r="A122" s="76">
        <v>6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2</v>
      </c>
      <c r="J122" s="77">
        <v>0</v>
      </c>
      <c r="K122" s="77"/>
      <c r="L122" s="77"/>
      <c r="M122" s="126"/>
      <c r="N122" s="109">
        <v>6</v>
      </c>
      <c r="O122" s="6"/>
      <c r="P122" s="6"/>
      <c r="Q122" s="6"/>
      <c r="R122" s="6"/>
      <c r="S122" s="6"/>
      <c r="T122" s="6"/>
      <c r="U122" s="6"/>
      <c r="V122" s="6"/>
      <c r="W122" s="6"/>
    </row>
    <row r="123" spans="1:23" x14ac:dyDescent="0.2">
      <c r="A123" s="76">
        <v>7</v>
      </c>
      <c r="B123" s="77">
        <v>0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1</v>
      </c>
      <c r="J123" s="77">
        <v>0</v>
      </c>
      <c r="K123" s="77"/>
      <c r="L123" s="77"/>
      <c r="M123" s="126"/>
      <c r="N123" s="109">
        <v>7</v>
      </c>
      <c r="O123" s="6"/>
      <c r="P123" s="6"/>
      <c r="Q123" s="6"/>
      <c r="R123" s="6"/>
      <c r="S123" s="6"/>
      <c r="T123" s="6"/>
      <c r="U123" s="6"/>
      <c r="V123" s="6"/>
      <c r="W123" s="6"/>
    </row>
    <row r="124" spans="1:23" x14ac:dyDescent="0.2">
      <c r="A124" s="76">
        <v>8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v>0</v>
      </c>
      <c r="I124" s="77">
        <v>2</v>
      </c>
      <c r="J124" s="77">
        <v>0</v>
      </c>
      <c r="K124" s="77"/>
      <c r="L124" s="77"/>
      <c r="M124" s="126"/>
      <c r="N124" s="109">
        <v>8</v>
      </c>
      <c r="O124" s="6"/>
      <c r="P124" s="6"/>
      <c r="Q124" s="6"/>
      <c r="R124" s="6"/>
      <c r="S124" s="6"/>
      <c r="T124" s="6"/>
      <c r="U124" s="6"/>
      <c r="V124" s="6"/>
      <c r="W124" s="6"/>
    </row>
    <row r="125" spans="1:23" x14ac:dyDescent="0.2">
      <c r="A125" s="76">
        <v>10</v>
      </c>
      <c r="B125" s="77">
        <v>1</v>
      </c>
      <c r="C125" s="77">
        <v>0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4</v>
      </c>
      <c r="J125" s="77">
        <v>1</v>
      </c>
      <c r="K125" s="77"/>
      <c r="L125" s="77"/>
      <c r="M125" s="126"/>
      <c r="N125" s="78">
        <f>A109</f>
        <v>9</v>
      </c>
      <c r="O125" s="6">
        <f>B109</f>
        <v>1</v>
      </c>
      <c r="P125" s="6">
        <f>C109</f>
        <v>0</v>
      </c>
      <c r="Q125" s="6">
        <f>D109</f>
        <v>1</v>
      </c>
      <c r="R125" s="6">
        <f>E109</f>
        <v>0</v>
      </c>
      <c r="S125" s="6">
        <f>F109</f>
        <v>0</v>
      </c>
      <c r="T125" s="6">
        <f>G109</f>
        <v>2</v>
      </c>
      <c r="U125" s="6">
        <f>H109</f>
        <v>2</v>
      </c>
      <c r="V125" s="6">
        <f>I109</f>
        <v>0</v>
      </c>
      <c r="W125" s="6">
        <f>J109</f>
        <v>0</v>
      </c>
    </row>
    <row r="126" spans="1:23" x14ac:dyDescent="0.2">
      <c r="A126" s="76">
        <v>11</v>
      </c>
      <c r="B126" s="77">
        <v>1</v>
      </c>
      <c r="C126" s="77">
        <v>0</v>
      </c>
      <c r="D126" s="77">
        <v>0</v>
      </c>
      <c r="E126" s="77">
        <v>0</v>
      </c>
      <c r="F126" s="77">
        <v>0</v>
      </c>
      <c r="G126" s="77">
        <v>0</v>
      </c>
      <c r="H126" s="77">
        <v>0</v>
      </c>
      <c r="I126" s="77">
        <v>2</v>
      </c>
      <c r="J126" s="77">
        <v>0</v>
      </c>
      <c r="K126" s="77"/>
      <c r="L126" s="77"/>
      <c r="M126" s="126"/>
      <c r="N126" s="78">
        <f>A110</f>
        <v>10</v>
      </c>
      <c r="O126" s="6">
        <f>B110</f>
        <v>0</v>
      </c>
      <c r="P126" s="6">
        <f>C110</f>
        <v>0</v>
      </c>
      <c r="Q126" s="6">
        <f>D110</f>
        <v>0</v>
      </c>
      <c r="R126" s="6">
        <f>E110</f>
        <v>0</v>
      </c>
      <c r="S126" s="6">
        <f>F110</f>
        <v>1</v>
      </c>
      <c r="T126" s="6">
        <f>G110</f>
        <v>0</v>
      </c>
      <c r="U126" s="6">
        <f>H110</f>
        <v>1</v>
      </c>
      <c r="V126" s="6">
        <f>I110</f>
        <v>0</v>
      </c>
      <c r="W126" s="6">
        <f>J110</f>
        <v>0</v>
      </c>
    </row>
    <row r="127" spans="1:23" x14ac:dyDescent="0.2">
      <c r="A127" s="20">
        <v>2016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126"/>
      <c r="N127" s="78">
        <f>A111</f>
        <v>11</v>
      </c>
      <c r="O127" s="6">
        <f>B111</f>
        <v>0</v>
      </c>
      <c r="P127" s="6">
        <f>C111</f>
        <v>0</v>
      </c>
      <c r="Q127" s="6">
        <f>D111</f>
        <v>0</v>
      </c>
      <c r="R127" s="6">
        <f>E111</f>
        <v>0</v>
      </c>
      <c r="S127" s="6">
        <f>F111</f>
        <v>1</v>
      </c>
      <c r="T127" s="6">
        <f>G111</f>
        <v>2</v>
      </c>
      <c r="U127" s="6">
        <f>H111</f>
        <v>0</v>
      </c>
      <c r="V127" s="6">
        <f>I111</f>
        <v>1</v>
      </c>
      <c r="W127" s="6">
        <f>J111</f>
        <v>0</v>
      </c>
    </row>
    <row r="128" spans="1:23" x14ac:dyDescent="0.2">
      <c r="A128" s="76">
        <v>1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v>0</v>
      </c>
      <c r="H128" s="77">
        <v>0</v>
      </c>
      <c r="I128" s="77">
        <v>2</v>
      </c>
      <c r="J128" s="77">
        <v>0</v>
      </c>
      <c r="K128" s="77"/>
      <c r="L128" s="77"/>
      <c r="M128" s="126"/>
      <c r="N128" s="78">
        <f>A112</f>
        <v>12</v>
      </c>
      <c r="O128" s="6">
        <f>B112</f>
        <v>0</v>
      </c>
      <c r="P128" s="6">
        <f>C112</f>
        <v>0</v>
      </c>
      <c r="Q128" s="6">
        <f>D112</f>
        <v>1</v>
      </c>
      <c r="R128" s="6">
        <f>E112</f>
        <v>0</v>
      </c>
      <c r="S128" s="6">
        <f>F112</f>
        <v>0</v>
      </c>
      <c r="T128" s="6">
        <f>G112</f>
        <v>0</v>
      </c>
      <c r="U128" s="6">
        <f>H112</f>
        <v>0</v>
      </c>
      <c r="V128" s="6">
        <f>I112</f>
        <v>1</v>
      </c>
      <c r="W128" s="6">
        <f>J112</f>
        <v>0</v>
      </c>
    </row>
    <row r="129" spans="1:23" x14ac:dyDescent="0.2">
      <c r="A129" s="76">
        <v>2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v>0</v>
      </c>
      <c r="H129" s="77">
        <v>1</v>
      </c>
      <c r="I129" s="77">
        <v>3</v>
      </c>
      <c r="J129" s="77">
        <v>0</v>
      </c>
      <c r="K129" s="77"/>
      <c r="L129" s="77"/>
      <c r="M129" s="126">
        <f>A113</f>
        <v>2014</v>
      </c>
      <c r="N129" s="78">
        <f>A114</f>
        <v>1</v>
      </c>
      <c r="O129" s="6">
        <f>B114</f>
        <v>0</v>
      </c>
      <c r="P129" s="6">
        <f>C114</f>
        <v>1</v>
      </c>
      <c r="Q129" s="6">
        <f>D114</f>
        <v>0</v>
      </c>
      <c r="R129" s="6">
        <f>E114</f>
        <v>0</v>
      </c>
      <c r="S129" s="6">
        <f>F114</f>
        <v>0</v>
      </c>
      <c r="T129" s="6">
        <f>G114</f>
        <v>1</v>
      </c>
      <c r="U129" s="6">
        <f>H114</f>
        <v>0</v>
      </c>
      <c r="V129" s="6">
        <f>I114</f>
        <v>1</v>
      </c>
      <c r="W129" s="6">
        <f>J114</f>
        <v>0</v>
      </c>
    </row>
    <row r="130" spans="1:23" x14ac:dyDescent="0.2">
      <c r="A130" s="76">
        <v>3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2</v>
      </c>
      <c r="J130" s="77">
        <v>0</v>
      </c>
      <c r="K130" s="77"/>
      <c r="L130" s="77"/>
      <c r="M130" s="126"/>
      <c r="N130" s="78">
        <f>A115</f>
        <v>2</v>
      </c>
      <c r="O130" s="6">
        <f>B115</f>
        <v>0</v>
      </c>
      <c r="P130" s="6">
        <f>C115</f>
        <v>0</v>
      </c>
      <c r="Q130" s="6">
        <f>D115</f>
        <v>0</v>
      </c>
      <c r="R130" s="6">
        <f>E115</f>
        <v>0</v>
      </c>
      <c r="S130" s="6">
        <f>F115</f>
        <v>0</v>
      </c>
      <c r="T130" s="6">
        <f>G115</f>
        <v>1</v>
      </c>
      <c r="U130" s="6">
        <f>H115</f>
        <v>0</v>
      </c>
      <c r="V130" s="6">
        <f>I115</f>
        <v>0</v>
      </c>
      <c r="W130" s="6">
        <f>J115</f>
        <v>0</v>
      </c>
    </row>
    <row r="131" spans="1:23" x14ac:dyDescent="0.2">
      <c r="A131" s="76">
        <v>4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v>1</v>
      </c>
      <c r="H131" s="77">
        <v>0</v>
      </c>
      <c r="I131" s="77">
        <v>3</v>
      </c>
      <c r="J131" s="77">
        <v>0</v>
      </c>
      <c r="K131" s="77"/>
      <c r="L131" s="77"/>
      <c r="M131" s="126"/>
      <c r="N131" s="109">
        <v>3</v>
      </c>
      <c r="O131" s="6"/>
      <c r="P131" s="6"/>
      <c r="Q131" s="6"/>
      <c r="R131" s="6"/>
      <c r="S131" s="6"/>
      <c r="T131" s="6"/>
      <c r="U131" s="6"/>
      <c r="V131" s="6"/>
      <c r="W131" s="6"/>
    </row>
    <row r="132" spans="1:23" x14ac:dyDescent="0.2">
      <c r="A132" s="76">
        <v>5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v>0</v>
      </c>
      <c r="H132" s="77">
        <v>0</v>
      </c>
      <c r="I132" s="77">
        <v>3</v>
      </c>
      <c r="J132" s="77">
        <v>0</v>
      </c>
      <c r="K132" s="77"/>
      <c r="L132" s="77"/>
      <c r="M132" s="126"/>
      <c r="N132" s="109">
        <v>4</v>
      </c>
      <c r="O132" s="6"/>
      <c r="P132" s="6"/>
      <c r="Q132" s="6"/>
      <c r="R132" s="6"/>
      <c r="S132" s="6"/>
      <c r="T132" s="6"/>
      <c r="U132" s="6"/>
      <c r="V132" s="6"/>
      <c r="W132" s="6"/>
    </row>
    <row r="133" spans="1:23" x14ac:dyDescent="0.2">
      <c r="A133" s="76">
        <v>6</v>
      </c>
      <c r="B133" s="77">
        <v>0</v>
      </c>
      <c r="C133" s="77">
        <v>0</v>
      </c>
      <c r="D133" s="77">
        <v>0</v>
      </c>
      <c r="E133" s="77">
        <v>0</v>
      </c>
      <c r="F133" s="77">
        <v>0</v>
      </c>
      <c r="G133" s="77">
        <v>0</v>
      </c>
      <c r="H133" s="77">
        <v>0</v>
      </c>
      <c r="I133" s="77">
        <v>3</v>
      </c>
      <c r="J133" s="77">
        <v>0</v>
      </c>
      <c r="K133" s="77"/>
      <c r="L133" s="77"/>
      <c r="M133" s="126"/>
      <c r="N133" s="109">
        <v>5</v>
      </c>
      <c r="O133" s="6"/>
      <c r="P133" s="6"/>
      <c r="Q133" s="6"/>
      <c r="R133" s="6"/>
      <c r="S133" s="6"/>
      <c r="T133" s="6"/>
      <c r="U133" s="6"/>
      <c r="V133" s="6"/>
      <c r="W133" s="6"/>
    </row>
    <row r="134" spans="1:23" x14ac:dyDescent="0.2">
      <c r="A134" s="76">
        <v>7</v>
      </c>
      <c r="B134" s="77">
        <v>1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3</v>
      </c>
      <c r="J134" s="77">
        <v>0</v>
      </c>
      <c r="K134" s="77"/>
      <c r="L134" s="77"/>
      <c r="M134" s="126"/>
      <c r="N134" s="109">
        <v>6</v>
      </c>
      <c r="O134" s="6"/>
      <c r="P134" s="6"/>
      <c r="Q134" s="6"/>
      <c r="R134" s="6"/>
      <c r="S134" s="6"/>
      <c r="T134" s="6"/>
      <c r="U134" s="6"/>
      <c r="V134" s="6"/>
      <c r="W134" s="6"/>
    </row>
    <row r="135" spans="1:23" x14ac:dyDescent="0.2">
      <c r="A135" s="76">
        <v>8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3</v>
      </c>
      <c r="J135" s="77">
        <v>0</v>
      </c>
      <c r="K135" s="77"/>
      <c r="L135" s="77"/>
      <c r="M135" s="126"/>
      <c r="N135" s="109">
        <v>7</v>
      </c>
      <c r="O135" s="6"/>
      <c r="P135" s="6"/>
      <c r="Q135" s="6"/>
      <c r="R135" s="6"/>
      <c r="S135" s="6"/>
      <c r="T135" s="6"/>
      <c r="U135" s="6"/>
      <c r="V135" s="6"/>
      <c r="W135" s="6"/>
    </row>
    <row r="136" spans="1:23" x14ac:dyDescent="0.2">
      <c r="A136" s="76">
        <v>9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v>1</v>
      </c>
      <c r="H136" s="77">
        <v>0</v>
      </c>
      <c r="I136" s="77">
        <v>3</v>
      </c>
      <c r="J136" s="77">
        <v>0</v>
      </c>
      <c r="K136" s="77"/>
      <c r="L136" s="77"/>
      <c r="M136" s="126"/>
      <c r="N136" s="109">
        <v>8</v>
      </c>
      <c r="O136" s="6"/>
      <c r="P136" s="6"/>
      <c r="Q136" s="6"/>
      <c r="R136" s="6"/>
      <c r="S136" s="6"/>
      <c r="T136" s="6"/>
      <c r="U136" s="6"/>
      <c r="V136" s="6"/>
      <c r="W136" s="6"/>
    </row>
    <row r="137" spans="1:23" x14ac:dyDescent="0.2">
      <c r="A137" s="76">
        <v>10</v>
      </c>
      <c r="B137" s="77">
        <v>1</v>
      </c>
      <c r="C137" s="77">
        <v>0</v>
      </c>
      <c r="D137" s="77">
        <v>0</v>
      </c>
      <c r="E137" s="77">
        <v>0</v>
      </c>
      <c r="F137" s="77">
        <v>0</v>
      </c>
      <c r="G137" s="77">
        <v>0</v>
      </c>
      <c r="H137" s="77">
        <v>0</v>
      </c>
      <c r="I137" s="77">
        <v>5</v>
      </c>
      <c r="J137" s="77">
        <v>0</v>
      </c>
      <c r="K137" s="77"/>
      <c r="L137" s="77"/>
      <c r="M137" s="126"/>
      <c r="N137" s="109">
        <v>9</v>
      </c>
      <c r="O137" s="6"/>
      <c r="P137" s="6"/>
      <c r="Q137" s="6"/>
      <c r="R137" s="6"/>
      <c r="S137" s="6"/>
      <c r="T137" s="6"/>
      <c r="U137" s="6"/>
      <c r="V137" s="6"/>
      <c r="W137" s="6"/>
    </row>
    <row r="138" spans="1:23" x14ac:dyDescent="0.2">
      <c r="A138" s="76">
        <v>11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  <c r="H138" s="77">
        <v>0</v>
      </c>
      <c r="I138" s="77">
        <v>5</v>
      </c>
      <c r="J138" s="77">
        <v>0</v>
      </c>
      <c r="K138" s="77"/>
      <c r="L138" s="77"/>
      <c r="M138" s="126"/>
      <c r="N138" s="109">
        <v>10</v>
      </c>
      <c r="O138" s="6"/>
      <c r="P138" s="6"/>
      <c r="Q138" s="6"/>
      <c r="R138" s="6"/>
      <c r="S138" s="6"/>
      <c r="T138" s="6"/>
      <c r="U138" s="6"/>
      <c r="V138" s="6"/>
      <c r="W138" s="6"/>
    </row>
    <row r="139" spans="1:23" x14ac:dyDescent="0.2">
      <c r="A139" s="76">
        <v>12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1</v>
      </c>
      <c r="I139" s="77">
        <v>2</v>
      </c>
      <c r="J139" s="77">
        <v>0</v>
      </c>
      <c r="K139" s="77"/>
      <c r="L139" s="77"/>
      <c r="M139" s="126"/>
      <c r="N139" s="109">
        <v>11</v>
      </c>
      <c r="O139" s="6"/>
      <c r="P139" s="6"/>
      <c r="Q139" s="6"/>
      <c r="R139" s="6"/>
      <c r="S139" s="6"/>
      <c r="T139" s="6"/>
      <c r="U139" s="6"/>
      <c r="V139" s="6"/>
      <c r="W139" s="6"/>
    </row>
    <row r="140" spans="1:23" x14ac:dyDescent="0.2">
      <c r="A140" s="20">
        <v>2017</v>
      </c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126"/>
      <c r="N140" s="109">
        <v>12</v>
      </c>
      <c r="O140" s="6"/>
      <c r="P140" s="6"/>
      <c r="Q140" s="6"/>
      <c r="R140" s="6"/>
      <c r="S140" s="6"/>
      <c r="T140" s="6"/>
      <c r="U140" s="6"/>
      <c r="V140" s="6"/>
      <c r="W140" s="6"/>
    </row>
    <row r="141" spans="1:23" x14ac:dyDescent="0.2">
      <c r="A141" s="76">
        <v>1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77">
        <v>3</v>
      </c>
      <c r="J141" s="77">
        <v>1</v>
      </c>
      <c r="K141" s="77"/>
      <c r="L141" s="77"/>
      <c r="M141" s="126">
        <f>A116</f>
        <v>2015</v>
      </c>
      <c r="N141" s="78">
        <f>A117</f>
        <v>1</v>
      </c>
      <c r="O141" s="6">
        <f>B117</f>
        <v>1</v>
      </c>
      <c r="P141" s="6">
        <f>C117</f>
        <v>1</v>
      </c>
      <c r="Q141" s="6">
        <f>D117</f>
        <v>0</v>
      </c>
      <c r="R141" s="6">
        <f>E117</f>
        <v>0</v>
      </c>
      <c r="S141" s="6">
        <f>F117</f>
        <v>0</v>
      </c>
      <c r="T141" s="6">
        <f>G117</f>
        <v>1</v>
      </c>
      <c r="U141" s="6">
        <f>H117</f>
        <v>0</v>
      </c>
      <c r="V141" s="6">
        <f>I117</f>
        <v>1</v>
      </c>
      <c r="W141" s="6">
        <f>J117</f>
        <v>1</v>
      </c>
    </row>
    <row r="142" spans="1:23" x14ac:dyDescent="0.2">
      <c r="A142" s="76">
        <v>2</v>
      </c>
      <c r="B142" s="77">
        <v>1</v>
      </c>
      <c r="C142" s="77">
        <v>0</v>
      </c>
      <c r="D142" s="77">
        <v>1</v>
      </c>
      <c r="E142" s="77">
        <v>0</v>
      </c>
      <c r="F142" s="77">
        <v>0</v>
      </c>
      <c r="G142" s="77">
        <v>0</v>
      </c>
      <c r="H142" s="77">
        <v>0</v>
      </c>
      <c r="I142" s="77">
        <v>4</v>
      </c>
      <c r="J142" s="77">
        <v>1</v>
      </c>
      <c r="K142" s="77"/>
      <c r="L142" s="77"/>
      <c r="M142" s="126"/>
      <c r="N142" s="78">
        <f>A118</f>
        <v>2</v>
      </c>
      <c r="O142" s="6">
        <f>B118</f>
        <v>0</v>
      </c>
      <c r="P142" s="6">
        <f>C118</f>
        <v>0</v>
      </c>
      <c r="Q142" s="6">
        <f>D118</f>
        <v>0</v>
      </c>
      <c r="R142" s="6">
        <f>E118</f>
        <v>0</v>
      </c>
      <c r="S142" s="6">
        <f>F118</f>
        <v>0</v>
      </c>
      <c r="T142" s="6">
        <f>G118</f>
        <v>0</v>
      </c>
      <c r="U142" s="6">
        <f>H118</f>
        <v>0</v>
      </c>
      <c r="V142" s="6">
        <f>I118</f>
        <v>3</v>
      </c>
      <c r="W142" s="6">
        <f>J118</f>
        <v>0</v>
      </c>
    </row>
    <row r="143" spans="1:23" x14ac:dyDescent="0.2">
      <c r="A143" s="76">
        <v>3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4</v>
      </c>
      <c r="J143" s="77">
        <v>1</v>
      </c>
      <c r="K143" s="77"/>
      <c r="L143" s="77"/>
      <c r="M143" s="126"/>
      <c r="N143" s="78">
        <f>A119</f>
        <v>3</v>
      </c>
      <c r="O143" s="6">
        <f>B119</f>
        <v>0</v>
      </c>
      <c r="P143" s="6">
        <f>C119</f>
        <v>0</v>
      </c>
      <c r="Q143" s="6">
        <f>D119</f>
        <v>0</v>
      </c>
      <c r="R143" s="6">
        <f>E119</f>
        <v>0</v>
      </c>
      <c r="S143" s="6">
        <f>F119</f>
        <v>0</v>
      </c>
      <c r="T143" s="6">
        <f>G119</f>
        <v>1</v>
      </c>
      <c r="U143" s="6">
        <f>H119</f>
        <v>0</v>
      </c>
      <c r="V143" s="6">
        <f>I119</f>
        <v>2</v>
      </c>
      <c r="W143" s="6">
        <f>J119</f>
        <v>0</v>
      </c>
    </row>
    <row r="144" spans="1:23" x14ac:dyDescent="0.2">
      <c r="A144" s="76">
        <v>4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4</v>
      </c>
      <c r="J144" s="77">
        <v>0</v>
      </c>
      <c r="K144" s="77"/>
      <c r="L144" s="77"/>
      <c r="M144" s="126"/>
      <c r="N144" s="78">
        <f>A120</f>
        <v>4</v>
      </c>
      <c r="O144" s="6">
        <f>B120</f>
        <v>0</v>
      </c>
      <c r="P144" s="6">
        <f>C120</f>
        <v>0</v>
      </c>
      <c r="Q144" s="6">
        <f>D120</f>
        <v>0</v>
      </c>
      <c r="R144" s="6">
        <f>E120</f>
        <v>0</v>
      </c>
      <c r="S144" s="6">
        <f>F120</f>
        <v>0</v>
      </c>
      <c r="T144" s="6">
        <f>G120</f>
        <v>0</v>
      </c>
      <c r="U144" s="6">
        <f>H120</f>
        <v>0</v>
      </c>
      <c r="V144" s="6">
        <f>I120</f>
        <v>3</v>
      </c>
      <c r="W144" s="6">
        <f>J120</f>
        <v>0</v>
      </c>
    </row>
    <row r="145" spans="1:23" x14ac:dyDescent="0.2">
      <c r="A145" s="76">
        <v>5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3</v>
      </c>
      <c r="J145" s="77">
        <v>1</v>
      </c>
      <c r="K145" s="77"/>
      <c r="L145" s="77"/>
      <c r="M145" s="126"/>
      <c r="N145" s="78">
        <f>A121</f>
        <v>5</v>
      </c>
      <c r="O145" s="6">
        <f>B121</f>
        <v>0</v>
      </c>
      <c r="P145" s="6">
        <f>C121</f>
        <v>0</v>
      </c>
      <c r="Q145" s="6">
        <f>D121</f>
        <v>0</v>
      </c>
      <c r="R145" s="6">
        <f>E121</f>
        <v>0</v>
      </c>
      <c r="S145" s="6">
        <f>F121</f>
        <v>0</v>
      </c>
      <c r="T145" s="6">
        <f>G121</f>
        <v>0</v>
      </c>
      <c r="U145" s="6">
        <f>H121</f>
        <v>0</v>
      </c>
      <c r="V145" s="6">
        <f>I121</f>
        <v>1</v>
      </c>
      <c r="W145" s="6">
        <f>J121</f>
        <v>0</v>
      </c>
    </row>
    <row r="146" spans="1:23" x14ac:dyDescent="0.2">
      <c r="A146" s="76">
        <v>6</v>
      </c>
      <c r="B146" s="77">
        <v>0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77">
        <v>3</v>
      </c>
      <c r="J146" s="77">
        <v>0</v>
      </c>
      <c r="K146" s="77"/>
      <c r="L146" s="77"/>
      <c r="M146" s="126"/>
      <c r="N146" s="78">
        <f>A122</f>
        <v>6</v>
      </c>
      <c r="O146" s="6">
        <f>B122</f>
        <v>0</v>
      </c>
      <c r="P146" s="6">
        <f>C122</f>
        <v>0</v>
      </c>
      <c r="Q146" s="6">
        <f>D122</f>
        <v>0</v>
      </c>
      <c r="R146" s="6">
        <f>E122</f>
        <v>0</v>
      </c>
      <c r="S146" s="6">
        <f>F122</f>
        <v>0</v>
      </c>
      <c r="T146" s="6">
        <f>G122</f>
        <v>0</v>
      </c>
      <c r="U146" s="6">
        <f>H122</f>
        <v>0</v>
      </c>
      <c r="V146" s="6">
        <f>I122</f>
        <v>2</v>
      </c>
      <c r="W146" s="6">
        <f>J122</f>
        <v>0</v>
      </c>
    </row>
    <row r="147" spans="1:23" x14ac:dyDescent="0.2">
      <c r="A147" s="76">
        <v>7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1</v>
      </c>
      <c r="J147" s="77">
        <v>1</v>
      </c>
      <c r="K147" s="77"/>
      <c r="L147" s="77"/>
      <c r="M147" s="126"/>
      <c r="N147" s="78">
        <f>A123</f>
        <v>7</v>
      </c>
      <c r="O147" s="6">
        <f>B123</f>
        <v>0</v>
      </c>
      <c r="P147" s="6">
        <f>C123</f>
        <v>0</v>
      </c>
      <c r="Q147" s="6">
        <f>D123</f>
        <v>0</v>
      </c>
      <c r="R147" s="6">
        <f>E123</f>
        <v>0</v>
      </c>
      <c r="S147" s="6">
        <f>F123</f>
        <v>0</v>
      </c>
      <c r="T147" s="6">
        <f>G123</f>
        <v>0</v>
      </c>
      <c r="U147" s="6">
        <f>H123</f>
        <v>0</v>
      </c>
      <c r="V147" s="6">
        <f>I123</f>
        <v>1</v>
      </c>
      <c r="W147" s="6">
        <f>J123</f>
        <v>0</v>
      </c>
    </row>
    <row r="148" spans="1:23" x14ac:dyDescent="0.2">
      <c r="A148" s="76">
        <v>8</v>
      </c>
      <c r="B148" s="77">
        <v>1</v>
      </c>
      <c r="C148" s="77">
        <v>0</v>
      </c>
      <c r="D148" s="77">
        <v>0</v>
      </c>
      <c r="E148" s="77">
        <v>0</v>
      </c>
      <c r="F148" s="77">
        <v>0</v>
      </c>
      <c r="G148" s="77">
        <v>0</v>
      </c>
      <c r="H148" s="77">
        <v>0</v>
      </c>
      <c r="I148" s="77">
        <v>2</v>
      </c>
      <c r="J148" s="77">
        <v>1</v>
      </c>
      <c r="K148" s="77"/>
      <c r="L148" s="77"/>
      <c r="M148" s="126"/>
      <c r="N148" s="78">
        <f>A124</f>
        <v>8</v>
      </c>
      <c r="O148" s="6">
        <f>B124</f>
        <v>0</v>
      </c>
      <c r="P148" s="6">
        <f>C124</f>
        <v>0</v>
      </c>
      <c r="Q148" s="6">
        <f>D124</f>
        <v>0</v>
      </c>
      <c r="R148" s="6">
        <f>E124</f>
        <v>0</v>
      </c>
      <c r="S148" s="6">
        <f>F124</f>
        <v>0</v>
      </c>
      <c r="T148" s="6">
        <f>G124</f>
        <v>0</v>
      </c>
      <c r="U148" s="6">
        <f>H124</f>
        <v>0</v>
      </c>
      <c r="V148" s="6">
        <f>I124</f>
        <v>2</v>
      </c>
      <c r="W148" s="6">
        <f>J124</f>
        <v>0</v>
      </c>
    </row>
    <row r="149" spans="1:23" x14ac:dyDescent="0.2">
      <c r="A149" s="76">
        <v>9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v>1</v>
      </c>
      <c r="H149" s="77">
        <v>0</v>
      </c>
      <c r="I149" s="77">
        <v>3</v>
      </c>
      <c r="J149" s="77">
        <v>2</v>
      </c>
      <c r="K149" s="77"/>
      <c r="L149" s="77"/>
      <c r="M149" s="126"/>
      <c r="N149" s="78">
        <v>9</v>
      </c>
      <c r="O149" s="6"/>
      <c r="P149" s="6"/>
      <c r="Q149" s="6"/>
      <c r="R149" s="6"/>
      <c r="S149" s="6"/>
      <c r="T149" s="6"/>
      <c r="U149" s="6"/>
      <c r="V149" s="6"/>
      <c r="W149" s="6"/>
    </row>
    <row r="150" spans="1:23" x14ac:dyDescent="0.2">
      <c r="A150" s="76">
        <v>10</v>
      </c>
      <c r="B150" s="77">
        <v>0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1</v>
      </c>
      <c r="J150" s="77">
        <v>1</v>
      </c>
      <c r="K150" s="77"/>
      <c r="L150" s="77"/>
      <c r="M150" s="126"/>
      <c r="N150" s="78">
        <f>A125</f>
        <v>10</v>
      </c>
      <c r="O150" s="6">
        <f>B125</f>
        <v>1</v>
      </c>
      <c r="P150" s="6">
        <f>C125</f>
        <v>0</v>
      </c>
      <c r="Q150" s="6">
        <f>D125</f>
        <v>0</v>
      </c>
      <c r="R150" s="6">
        <f>E125</f>
        <v>0</v>
      </c>
      <c r="S150" s="6">
        <f>F125</f>
        <v>0</v>
      </c>
      <c r="T150" s="6">
        <f>G125</f>
        <v>0</v>
      </c>
      <c r="U150" s="6">
        <f>H125</f>
        <v>0</v>
      </c>
      <c r="V150" s="6">
        <f>I125</f>
        <v>4</v>
      </c>
      <c r="W150" s="6">
        <f>J125</f>
        <v>1</v>
      </c>
    </row>
    <row r="151" spans="1:23" x14ac:dyDescent="0.2">
      <c r="A151" s="76">
        <v>11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  <c r="H151" s="77">
        <v>0</v>
      </c>
      <c r="I151" s="77">
        <v>1</v>
      </c>
      <c r="J151" s="77">
        <v>1</v>
      </c>
      <c r="K151" s="77"/>
      <c r="L151" s="77"/>
      <c r="M151" s="126"/>
      <c r="N151" s="78">
        <f>A126</f>
        <v>11</v>
      </c>
      <c r="O151" s="6">
        <f>B126</f>
        <v>1</v>
      </c>
      <c r="P151" s="6">
        <f>C126</f>
        <v>0</v>
      </c>
      <c r="Q151" s="6">
        <f>D126</f>
        <v>0</v>
      </c>
      <c r="R151" s="6">
        <f>E126</f>
        <v>0</v>
      </c>
      <c r="S151" s="6">
        <f>F126</f>
        <v>0</v>
      </c>
      <c r="T151" s="6">
        <f>G126</f>
        <v>0</v>
      </c>
      <c r="U151" s="6">
        <f>H126</f>
        <v>0</v>
      </c>
      <c r="V151" s="6">
        <f>I126</f>
        <v>2</v>
      </c>
      <c r="W151" s="6">
        <f>J126</f>
        <v>0</v>
      </c>
    </row>
    <row r="152" spans="1:23" x14ac:dyDescent="0.2">
      <c r="A152" s="20">
        <v>2018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126"/>
      <c r="N152" s="78">
        <v>12</v>
      </c>
      <c r="O152" s="6">
        <f t="shared" ref="O152:O164" si="13">B127</f>
        <v>0</v>
      </c>
      <c r="P152" s="6">
        <f t="shared" ref="P152:P164" si="14">C127</f>
        <v>0</v>
      </c>
      <c r="Q152" s="6">
        <f t="shared" ref="Q152:Q164" si="15">D127</f>
        <v>0</v>
      </c>
      <c r="R152" s="6">
        <f t="shared" ref="R152:R164" si="16">E127</f>
        <v>0</v>
      </c>
      <c r="S152" s="6">
        <f t="shared" ref="S152:S164" si="17">F127</f>
        <v>0</v>
      </c>
      <c r="T152" s="6">
        <f t="shared" ref="T152:T164" si="18">G127</f>
        <v>0</v>
      </c>
      <c r="U152" s="6">
        <f t="shared" ref="U152:U164" si="19">H127</f>
        <v>0</v>
      </c>
      <c r="V152" s="6">
        <f>I127</f>
        <v>0</v>
      </c>
      <c r="W152" s="6">
        <f>J127</f>
        <v>0</v>
      </c>
    </row>
    <row r="153" spans="1:23" x14ac:dyDescent="0.2">
      <c r="A153" s="76">
        <v>1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v>1</v>
      </c>
      <c r="H153" s="77">
        <v>0</v>
      </c>
      <c r="I153" s="77">
        <v>2</v>
      </c>
      <c r="J153" s="77">
        <v>1</v>
      </c>
      <c r="K153" s="77"/>
      <c r="L153" s="77"/>
      <c r="M153" s="126">
        <f>A127</f>
        <v>2016</v>
      </c>
      <c r="N153" s="78">
        <f t="shared" ref="N153:N164" si="20">A128</f>
        <v>1</v>
      </c>
      <c r="O153" s="6">
        <f t="shared" si="13"/>
        <v>0</v>
      </c>
      <c r="P153" s="6">
        <f t="shared" si="14"/>
        <v>0</v>
      </c>
      <c r="Q153" s="6">
        <f t="shared" si="15"/>
        <v>0</v>
      </c>
      <c r="R153" s="6">
        <f t="shared" si="16"/>
        <v>0</v>
      </c>
      <c r="S153" s="6">
        <f t="shared" si="17"/>
        <v>0</v>
      </c>
      <c r="T153" s="6">
        <f t="shared" si="18"/>
        <v>0</v>
      </c>
      <c r="U153" s="6">
        <f t="shared" si="19"/>
        <v>0</v>
      </c>
      <c r="V153" s="6">
        <f>I128</f>
        <v>2</v>
      </c>
      <c r="W153" s="6">
        <f>J128</f>
        <v>0</v>
      </c>
    </row>
    <row r="154" spans="1:23" x14ac:dyDescent="0.2">
      <c r="A154" s="76">
        <v>2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v>1</v>
      </c>
      <c r="H154" s="77">
        <v>0</v>
      </c>
      <c r="I154" s="77">
        <v>2</v>
      </c>
      <c r="J154" s="77">
        <v>2</v>
      </c>
      <c r="K154" s="77"/>
      <c r="L154" s="77"/>
      <c r="M154" s="126"/>
      <c r="N154" s="78">
        <f t="shared" si="20"/>
        <v>2</v>
      </c>
      <c r="O154" s="6">
        <f t="shared" si="13"/>
        <v>0</v>
      </c>
      <c r="P154" s="6">
        <f t="shared" si="14"/>
        <v>0</v>
      </c>
      <c r="Q154" s="6">
        <f t="shared" si="15"/>
        <v>0</v>
      </c>
      <c r="R154" s="6">
        <f t="shared" si="16"/>
        <v>0</v>
      </c>
      <c r="S154" s="6">
        <f t="shared" si="17"/>
        <v>0</v>
      </c>
      <c r="T154" s="6">
        <f t="shared" si="18"/>
        <v>0</v>
      </c>
      <c r="U154" s="6">
        <f t="shared" si="19"/>
        <v>1</v>
      </c>
      <c r="V154" s="6">
        <f>I129</f>
        <v>3</v>
      </c>
      <c r="W154" s="6">
        <f>J129</f>
        <v>0</v>
      </c>
    </row>
    <row r="155" spans="1:23" x14ac:dyDescent="0.2">
      <c r="A155" s="76">
        <v>3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  <c r="H155" s="77">
        <v>0</v>
      </c>
      <c r="I155" s="77">
        <v>3</v>
      </c>
      <c r="J155" s="77">
        <v>0</v>
      </c>
      <c r="K155" s="77"/>
      <c r="L155" s="77"/>
      <c r="M155" s="126"/>
      <c r="N155" s="78">
        <f t="shared" si="20"/>
        <v>3</v>
      </c>
      <c r="O155" s="6">
        <f t="shared" si="13"/>
        <v>0</v>
      </c>
      <c r="P155" s="6">
        <f t="shared" si="14"/>
        <v>0</v>
      </c>
      <c r="Q155" s="6">
        <f t="shared" si="15"/>
        <v>0</v>
      </c>
      <c r="R155" s="6">
        <f t="shared" si="16"/>
        <v>0</v>
      </c>
      <c r="S155" s="6">
        <f t="shared" si="17"/>
        <v>0</v>
      </c>
      <c r="T155" s="6">
        <f t="shared" si="18"/>
        <v>0</v>
      </c>
      <c r="U155" s="6">
        <f t="shared" si="19"/>
        <v>0</v>
      </c>
      <c r="V155" s="6">
        <f>I130</f>
        <v>2</v>
      </c>
      <c r="W155" s="6">
        <f>J130</f>
        <v>0</v>
      </c>
    </row>
    <row r="156" spans="1:23" x14ac:dyDescent="0.2">
      <c r="A156" s="76">
        <v>4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v>0</v>
      </c>
      <c r="H156" s="77">
        <v>0</v>
      </c>
      <c r="I156" s="77">
        <v>3</v>
      </c>
      <c r="J156" s="77">
        <v>1</v>
      </c>
      <c r="K156" s="77"/>
      <c r="L156" s="77"/>
      <c r="M156" s="126"/>
      <c r="N156" s="78">
        <f t="shared" si="20"/>
        <v>4</v>
      </c>
      <c r="O156" s="6">
        <f t="shared" si="13"/>
        <v>0</v>
      </c>
      <c r="P156" s="6">
        <f t="shared" si="14"/>
        <v>0</v>
      </c>
      <c r="Q156" s="6">
        <f t="shared" si="15"/>
        <v>0</v>
      </c>
      <c r="R156" s="6">
        <f t="shared" si="16"/>
        <v>0</v>
      </c>
      <c r="S156" s="6">
        <f t="shared" si="17"/>
        <v>0</v>
      </c>
      <c r="T156" s="6">
        <f t="shared" si="18"/>
        <v>1</v>
      </c>
      <c r="U156" s="6">
        <f t="shared" si="19"/>
        <v>0</v>
      </c>
      <c r="V156" s="6">
        <f>I131</f>
        <v>3</v>
      </c>
      <c r="W156" s="6">
        <f>J131</f>
        <v>0</v>
      </c>
    </row>
    <row r="157" spans="1:23" x14ac:dyDescent="0.2">
      <c r="A157" s="76">
        <v>5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v>0</v>
      </c>
      <c r="H157" s="77">
        <v>0</v>
      </c>
      <c r="I157" s="77">
        <v>2</v>
      </c>
      <c r="J157" s="77">
        <v>0</v>
      </c>
      <c r="K157" s="77"/>
      <c r="L157" s="77"/>
      <c r="M157" s="126"/>
      <c r="N157" s="78">
        <f t="shared" si="20"/>
        <v>5</v>
      </c>
      <c r="O157" s="6">
        <f t="shared" si="13"/>
        <v>0</v>
      </c>
      <c r="P157" s="6">
        <f t="shared" si="14"/>
        <v>0</v>
      </c>
      <c r="Q157" s="6">
        <f t="shared" si="15"/>
        <v>0</v>
      </c>
      <c r="R157" s="6">
        <f t="shared" si="16"/>
        <v>0</v>
      </c>
      <c r="S157" s="6">
        <f t="shared" si="17"/>
        <v>0</v>
      </c>
      <c r="T157" s="6">
        <f t="shared" si="18"/>
        <v>0</v>
      </c>
      <c r="U157" s="6">
        <f t="shared" si="19"/>
        <v>0</v>
      </c>
      <c r="V157" s="6">
        <f>I132</f>
        <v>3</v>
      </c>
      <c r="W157" s="6">
        <f>J132</f>
        <v>0</v>
      </c>
    </row>
    <row r="158" spans="1:23" x14ac:dyDescent="0.2">
      <c r="A158" s="76">
        <v>6</v>
      </c>
      <c r="B158" s="77">
        <v>0</v>
      </c>
      <c r="C158" s="77">
        <v>1</v>
      </c>
      <c r="D158" s="77">
        <v>0</v>
      </c>
      <c r="E158" s="77">
        <v>0</v>
      </c>
      <c r="F158" s="77">
        <v>0</v>
      </c>
      <c r="G158" s="77">
        <v>1</v>
      </c>
      <c r="H158" s="77">
        <v>0</v>
      </c>
      <c r="I158" s="77">
        <v>3</v>
      </c>
      <c r="J158" s="77">
        <v>1</v>
      </c>
      <c r="K158" s="77"/>
      <c r="L158" s="77"/>
      <c r="M158" s="126"/>
      <c r="N158" s="78">
        <f t="shared" si="20"/>
        <v>6</v>
      </c>
      <c r="O158" s="6">
        <f t="shared" si="13"/>
        <v>0</v>
      </c>
      <c r="P158" s="6">
        <f t="shared" si="14"/>
        <v>0</v>
      </c>
      <c r="Q158" s="6">
        <f t="shared" si="15"/>
        <v>0</v>
      </c>
      <c r="R158" s="6">
        <f t="shared" si="16"/>
        <v>0</v>
      </c>
      <c r="S158" s="6">
        <f t="shared" si="17"/>
        <v>0</v>
      </c>
      <c r="T158" s="6">
        <f t="shared" si="18"/>
        <v>0</v>
      </c>
      <c r="U158" s="6">
        <f t="shared" si="19"/>
        <v>0</v>
      </c>
      <c r="V158" s="6">
        <f>I133</f>
        <v>3</v>
      </c>
      <c r="W158" s="6">
        <f>J133</f>
        <v>0</v>
      </c>
    </row>
    <row r="159" spans="1:23" x14ac:dyDescent="0.2">
      <c r="A159" s="76">
        <v>7</v>
      </c>
      <c r="B159" s="77">
        <v>0</v>
      </c>
      <c r="C159" s="77">
        <v>1</v>
      </c>
      <c r="D159" s="77">
        <v>1</v>
      </c>
      <c r="E159" s="77">
        <v>0</v>
      </c>
      <c r="F159" s="77">
        <v>0</v>
      </c>
      <c r="G159" s="77">
        <v>0</v>
      </c>
      <c r="H159" s="77">
        <v>0</v>
      </c>
      <c r="I159" s="77">
        <v>1</v>
      </c>
      <c r="J159" s="77">
        <v>3</v>
      </c>
      <c r="K159" s="77"/>
      <c r="L159" s="77"/>
      <c r="M159" s="126"/>
      <c r="N159" s="78">
        <f t="shared" si="20"/>
        <v>7</v>
      </c>
      <c r="O159" s="6">
        <f t="shared" si="13"/>
        <v>1</v>
      </c>
      <c r="P159" s="6">
        <f t="shared" si="14"/>
        <v>0</v>
      </c>
      <c r="Q159" s="6">
        <f t="shared" si="15"/>
        <v>0</v>
      </c>
      <c r="R159" s="6">
        <f t="shared" si="16"/>
        <v>0</v>
      </c>
      <c r="S159" s="6">
        <f t="shared" si="17"/>
        <v>0</v>
      </c>
      <c r="T159" s="6">
        <f t="shared" si="18"/>
        <v>0</v>
      </c>
      <c r="U159" s="6">
        <f t="shared" si="19"/>
        <v>0</v>
      </c>
      <c r="V159" s="6">
        <f>I134</f>
        <v>3</v>
      </c>
      <c r="W159" s="6">
        <f>J134</f>
        <v>0</v>
      </c>
    </row>
    <row r="160" spans="1:23" x14ac:dyDescent="0.2">
      <c r="A160" s="76">
        <v>8</v>
      </c>
      <c r="B160" s="77">
        <v>0</v>
      </c>
      <c r="C160" s="77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1</v>
      </c>
      <c r="J160" s="77">
        <v>2</v>
      </c>
      <c r="K160" s="77"/>
      <c r="L160" s="77"/>
      <c r="M160" s="126"/>
      <c r="N160" s="78">
        <f t="shared" si="20"/>
        <v>8</v>
      </c>
      <c r="O160" s="6">
        <f t="shared" si="13"/>
        <v>0</v>
      </c>
      <c r="P160" s="6">
        <f t="shared" si="14"/>
        <v>0</v>
      </c>
      <c r="Q160" s="6">
        <f t="shared" si="15"/>
        <v>0</v>
      </c>
      <c r="R160" s="6">
        <f t="shared" si="16"/>
        <v>0</v>
      </c>
      <c r="S160" s="6">
        <f t="shared" si="17"/>
        <v>0</v>
      </c>
      <c r="T160" s="6">
        <f t="shared" si="18"/>
        <v>0</v>
      </c>
      <c r="U160" s="6">
        <f t="shared" si="19"/>
        <v>0</v>
      </c>
      <c r="V160" s="6">
        <f>I135</f>
        <v>3</v>
      </c>
      <c r="W160" s="6">
        <f>J135</f>
        <v>0</v>
      </c>
    </row>
    <row r="161" spans="1:23" x14ac:dyDescent="0.2">
      <c r="A161" s="76">
        <v>9</v>
      </c>
      <c r="B161" s="77">
        <v>0</v>
      </c>
      <c r="C161" s="77">
        <v>0</v>
      </c>
      <c r="D161" s="77">
        <v>0</v>
      </c>
      <c r="E161" s="77">
        <v>0</v>
      </c>
      <c r="F161" s="77">
        <v>0</v>
      </c>
      <c r="G161" s="77">
        <v>1</v>
      </c>
      <c r="H161" s="77">
        <v>0</v>
      </c>
      <c r="I161" s="77">
        <v>2</v>
      </c>
      <c r="J161" s="77">
        <v>6</v>
      </c>
      <c r="K161" s="77"/>
      <c r="L161" s="77"/>
      <c r="M161" s="126"/>
      <c r="N161" s="78">
        <f t="shared" si="20"/>
        <v>9</v>
      </c>
      <c r="O161" s="6">
        <f t="shared" si="13"/>
        <v>0</v>
      </c>
      <c r="P161" s="6">
        <f t="shared" si="14"/>
        <v>0</v>
      </c>
      <c r="Q161" s="6">
        <f t="shared" si="15"/>
        <v>0</v>
      </c>
      <c r="R161" s="6">
        <f t="shared" si="16"/>
        <v>0</v>
      </c>
      <c r="S161" s="6">
        <f t="shared" si="17"/>
        <v>0</v>
      </c>
      <c r="T161" s="6">
        <f t="shared" si="18"/>
        <v>1</v>
      </c>
      <c r="U161" s="6">
        <f t="shared" si="19"/>
        <v>0</v>
      </c>
      <c r="V161" s="6">
        <f>I136</f>
        <v>3</v>
      </c>
      <c r="W161" s="6">
        <f>J136</f>
        <v>0</v>
      </c>
    </row>
    <row r="162" spans="1:23" x14ac:dyDescent="0.2">
      <c r="A162" s="76">
        <v>10</v>
      </c>
      <c r="B162" s="77">
        <v>0</v>
      </c>
      <c r="C162" s="77">
        <v>0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2</v>
      </c>
      <c r="J162" s="77">
        <v>3</v>
      </c>
      <c r="K162" s="77"/>
      <c r="L162" s="77"/>
      <c r="M162" s="126"/>
      <c r="N162" s="78">
        <f t="shared" si="20"/>
        <v>10</v>
      </c>
      <c r="O162" s="6">
        <f t="shared" si="13"/>
        <v>1</v>
      </c>
      <c r="P162" s="6">
        <f t="shared" si="14"/>
        <v>0</v>
      </c>
      <c r="Q162" s="6">
        <f t="shared" si="15"/>
        <v>0</v>
      </c>
      <c r="R162" s="6">
        <f t="shared" si="16"/>
        <v>0</v>
      </c>
      <c r="S162" s="6">
        <f t="shared" si="17"/>
        <v>0</v>
      </c>
      <c r="T162" s="6">
        <f t="shared" si="18"/>
        <v>0</v>
      </c>
      <c r="U162" s="6">
        <f t="shared" si="19"/>
        <v>0</v>
      </c>
      <c r="V162" s="6">
        <f>I137</f>
        <v>5</v>
      </c>
      <c r="W162" s="6">
        <f>J137</f>
        <v>0</v>
      </c>
    </row>
    <row r="163" spans="1:23" x14ac:dyDescent="0.2">
      <c r="A163" s="76">
        <v>11</v>
      </c>
      <c r="B163" s="77">
        <v>0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2</v>
      </c>
      <c r="J163" s="77">
        <v>3</v>
      </c>
      <c r="K163" s="77"/>
      <c r="L163" s="77"/>
      <c r="M163" s="126"/>
      <c r="N163" s="78">
        <f t="shared" si="20"/>
        <v>11</v>
      </c>
      <c r="O163" s="6">
        <f t="shared" si="13"/>
        <v>0</v>
      </c>
      <c r="P163" s="6">
        <f t="shared" si="14"/>
        <v>0</v>
      </c>
      <c r="Q163" s="6">
        <f t="shared" si="15"/>
        <v>0</v>
      </c>
      <c r="R163" s="6">
        <f t="shared" si="16"/>
        <v>0</v>
      </c>
      <c r="S163" s="6">
        <f t="shared" si="17"/>
        <v>0</v>
      </c>
      <c r="T163" s="6">
        <f t="shared" si="18"/>
        <v>0</v>
      </c>
      <c r="U163" s="6">
        <f t="shared" si="19"/>
        <v>0</v>
      </c>
      <c r="V163" s="6">
        <f>I138</f>
        <v>5</v>
      </c>
      <c r="W163" s="6">
        <f>J138</f>
        <v>0</v>
      </c>
    </row>
    <row r="164" spans="1:23" x14ac:dyDescent="0.2">
      <c r="A164" s="76">
        <v>12</v>
      </c>
      <c r="B164" s="77">
        <v>0</v>
      </c>
      <c r="C164" s="77">
        <v>0</v>
      </c>
      <c r="D164" s="77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3</v>
      </c>
      <c r="J164" s="77">
        <v>2</v>
      </c>
      <c r="K164" s="77"/>
      <c r="L164" s="77"/>
      <c r="M164" s="126"/>
      <c r="N164" s="78">
        <f t="shared" si="20"/>
        <v>12</v>
      </c>
      <c r="O164" s="6">
        <f t="shared" si="13"/>
        <v>0</v>
      </c>
      <c r="P164" s="6">
        <f t="shared" si="14"/>
        <v>0</v>
      </c>
      <c r="Q164" s="6">
        <f t="shared" si="15"/>
        <v>0</v>
      </c>
      <c r="R164" s="6">
        <f t="shared" si="16"/>
        <v>0</v>
      </c>
      <c r="S164" s="6">
        <f t="shared" si="17"/>
        <v>0</v>
      </c>
      <c r="T164" s="6">
        <f t="shared" si="18"/>
        <v>0</v>
      </c>
      <c r="U164" s="6">
        <f t="shared" si="19"/>
        <v>1</v>
      </c>
      <c r="V164" s="6">
        <f>I139</f>
        <v>2</v>
      </c>
      <c r="W164" s="6">
        <f>J139</f>
        <v>0</v>
      </c>
    </row>
    <row r="165" spans="1:23" x14ac:dyDescent="0.2">
      <c r="A165" s="20" t="s">
        <v>1515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127">
        <f>A140</f>
        <v>2017</v>
      </c>
      <c r="N165" s="78">
        <f>A141</f>
        <v>1</v>
      </c>
      <c r="O165" s="6">
        <f>B141</f>
        <v>0</v>
      </c>
      <c r="P165" s="6">
        <f>C141</f>
        <v>0</v>
      </c>
      <c r="Q165" s="6">
        <f>D141</f>
        <v>0</v>
      </c>
      <c r="R165" s="6">
        <f>E141</f>
        <v>0</v>
      </c>
      <c r="S165" s="6">
        <f>F141</f>
        <v>0</v>
      </c>
      <c r="T165" s="6">
        <f>G141</f>
        <v>0</v>
      </c>
      <c r="U165" s="6">
        <f>H141</f>
        <v>0</v>
      </c>
      <c r="V165" s="6">
        <f>I141</f>
        <v>3</v>
      </c>
      <c r="W165" s="6">
        <f>J141</f>
        <v>1</v>
      </c>
    </row>
    <row r="166" spans="1:23" x14ac:dyDescent="0.2">
      <c r="A166" s="76" t="s">
        <v>1515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128"/>
      <c r="N166" s="78">
        <f>A142</f>
        <v>2</v>
      </c>
      <c r="O166" s="6">
        <f>B142</f>
        <v>1</v>
      </c>
      <c r="P166" s="6">
        <f>C142</f>
        <v>0</v>
      </c>
      <c r="Q166" s="6">
        <f>D142</f>
        <v>1</v>
      </c>
      <c r="R166" s="6">
        <f>E142</f>
        <v>0</v>
      </c>
      <c r="S166" s="6">
        <f>F142</f>
        <v>0</v>
      </c>
      <c r="T166" s="6">
        <f>G142</f>
        <v>0</v>
      </c>
      <c r="U166" s="6">
        <f>H142</f>
        <v>0</v>
      </c>
      <c r="V166" s="6">
        <f>I142</f>
        <v>4</v>
      </c>
      <c r="W166" s="6">
        <f>J142</f>
        <v>1</v>
      </c>
    </row>
    <row r="167" spans="1:23" x14ac:dyDescent="0.2">
      <c r="A167" s="20">
        <v>2019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128"/>
      <c r="N167" s="78">
        <f>A143</f>
        <v>3</v>
      </c>
      <c r="O167" s="6">
        <f>B143</f>
        <v>0</v>
      </c>
      <c r="P167" s="6">
        <f>C143</f>
        <v>0</v>
      </c>
      <c r="Q167" s="6">
        <f>D143</f>
        <v>0</v>
      </c>
      <c r="R167" s="6">
        <f>E143</f>
        <v>0</v>
      </c>
      <c r="S167" s="6">
        <f>F143</f>
        <v>0</v>
      </c>
      <c r="T167" s="6">
        <f>G143</f>
        <v>0</v>
      </c>
      <c r="U167" s="6">
        <f>H143</f>
        <v>0</v>
      </c>
      <c r="V167" s="6">
        <f>I143</f>
        <v>4</v>
      </c>
      <c r="W167" s="6">
        <f>J143</f>
        <v>1</v>
      </c>
    </row>
    <row r="168" spans="1:23" x14ac:dyDescent="0.2">
      <c r="A168" s="76">
        <v>1</v>
      </c>
      <c r="B168" s="77">
        <v>0</v>
      </c>
      <c r="C168" s="77">
        <v>0</v>
      </c>
      <c r="D168" s="77">
        <v>0</v>
      </c>
      <c r="E168" s="77">
        <v>0</v>
      </c>
      <c r="F168" s="77">
        <v>0</v>
      </c>
      <c r="G168" s="77">
        <v>0</v>
      </c>
      <c r="H168" s="77">
        <v>0</v>
      </c>
      <c r="I168" s="77">
        <v>0</v>
      </c>
      <c r="J168" s="77">
        <v>3</v>
      </c>
      <c r="K168" s="77"/>
      <c r="L168" s="77"/>
      <c r="M168" s="128"/>
      <c r="N168" s="78">
        <f>A144</f>
        <v>4</v>
      </c>
      <c r="O168" s="6">
        <f>B144</f>
        <v>0</v>
      </c>
      <c r="P168" s="6">
        <f>C144</f>
        <v>0</v>
      </c>
      <c r="Q168" s="6">
        <f>D144</f>
        <v>0</v>
      </c>
      <c r="R168" s="6">
        <f>E144</f>
        <v>0</v>
      </c>
      <c r="S168" s="6">
        <f>F144</f>
        <v>0</v>
      </c>
      <c r="T168" s="6">
        <f>G144</f>
        <v>0</v>
      </c>
      <c r="U168" s="6">
        <f>H144</f>
        <v>0</v>
      </c>
      <c r="V168" s="6">
        <f>I144</f>
        <v>4</v>
      </c>
      <c r="W168" s="6">
        <f>J144</f>
        <v>0</v>
      </c>
    </row>
    <row r="169" spans="1:23" x14ac:dyDescent="0.2">
      <c r="A169" s="76">
        <v>2</v>
      </c>
      <c r="B169" s="77">
        <v>0</v>
      </c>
      <c r="C169" s="77">
        <v>0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2</v>
      </c>
      <c r="K169" s="77"/>
      <c r="L169" s="77"/>
      <c r="M169" s="128"/>
      <c r="N169" s="78">
        <f>A145</f>
        <v>5</v>
      </c>
      <c r="O169" s="6">
        <f>B145</f>
        <v>0</v>
      </c>
      <c r="P169" s="6">
        <f>C145</f>
        <v>0</v>
      </c>
      <c r="Q169" s="6">
        <f>D145</f>
        <v>0</v>
      </c>
      <c r="R169" s="6">
        <f>E145</f>
        <v>0</v>
      </c>
      <c r="S169" s="6">
        <f>F145</f>
        <v>0</v>
      </c>
      <c r="T169" s="6">
        <f>G145</f>
        <v>0</v>
      </c>
      <c r="U169" s="6">
        <f>H145</f>
        <v>0</v>
      </c>
      <c r="V169" s="6">
        <f>I145</f>
        <v>3</v>
      </c>
      <c r="W169" s="6">
        <f>J145</f>
        <v>1</v>
      </c>
    </row>
    <row r="170" spans="1:23" x14ac:dyDescent="0.2">
      <c r="A170" s="76">
        <v>4</v>
      </c>
      <c r="B170" s="77">
        <v>1</v>
      </c>
      <c r="C170" s="77">
        <v>0</v>
      </c>
      <c r="D170" s="77">
        <v>0</v>
      </c>
      <c r="E170" s="77">
        <v>0</v>
      </c>
      <c r="F170" s="77">
        <v>0</v>
      </c>
      <c r="G170" s="77">
        <v>0</v>
      </c>
      <c r="H170" s="77">
        <v>0</v>
      </c>
      <c r="I170" s="77">
        <v>2</v>
      </c>
      <c r="J170" s="77">
        <v>1</v>
      </c>
      <c r="K170" s="77"/>
      <c r="L170" s="77"/>
      <c r="M170" s="128"/>
      <c r="N170" s="78">
        <f t="shared" ref="N170:N177" si="21">A146</f>
        <v>6</v>
      </c>
      <c r="O170" s="6">
        <f t="shared" ref="O170:O177" si="22">B146</f>
        <v>0</v>
      </c>
      <c r="P170" s="6">
        <f t="shared" ref="P170:P177" si="23">C146</f>
        <v>0</v>
      </c>
      <c r="Q170" s="6">
        <f t="shared" ref="Q170:Q177" si="24">D146</f>
        <v>0</v>
      </c>
      <c r="R170" s="6">
        <f t="shared" ref="R170:R177" si="25">E146</f>
        <v>0</v>
      </c>
      <c r="S170" s="6">
        <f t="shared" ref="S170:S177" si="26">F146</f>
        <v>0</v>
      </c>
      <c r="T170" s="6">
        <f t="shared" ref="T170:T177" si="27">G146</f>
        <v>0</v>
      </c>
      <c r="U170" s="6">
        <f t="shared" ref="U170:U177" si="28">H146</f>
        <v>0</v>
      </c>
      <c r="V170" s="6">
        <f>I146</f>
        <v>3</v>
      </c>
      <c r="W170" s="6">
        <f>J146</f>
        <v>0</v>
      </c>
    </row>
    <row r="171" spans="1:23" x14ac:dyDescent="0.2">
      <c r="A171" s="76">
        <v>5</v>
      </c>
      <c r="B171" s="77">
        <v>1</v>
      </c>
      <c r="C171" s="77">
        <v>0</v>
      </c>
      <c r="D171" s="77">
        <v>0</v>
      </c>
      <c r="E171" s="77">
        <v>0</v>
      </c>
      <c r="F171" s="77">
        <v>0</v>
      </c>
      <c r="G171" s="77">
        <v>1</v>
      </c>
      <c r="H171" s="77">
        <v>0</v>
      </c>
      <c r="I171" s="77">
        <v>2</v>
      </c>
      <c r="J171" s="77">
        <v>2</v>
      </c>
      <c r="K171" s="77"/>
      <c r="L171" s="77"/>
      <c r="M171" s="128"/>
      <c r="N171" s="78">
        <f t="shared" si="21"/>
        <v>7</v>
      </c>
      <c r="O171" s="6">
        <f t="shared" si="22"/>
        <v>0</v>
      </c>
      <c r="P171" s="6">
        <f t="shared" si="23"/>
        <v>0</v>
      </c>
      <c r="Q171" s="6">
        <f t="shared" si="24"/>
        <v>0</v>
      </c>
      <c r="R171" s="6">
        <f t="shared" si="25"/>
        <v>0</v>
      </c>
      <c r="S171" s="6">
        <f t="shared" si="26"/>
        <v>0</v>
      </c>
      <c r="T171" s="6">
        <f t="shared" si="27"/>
        <v>0</v>
      </c>
      <c r="U171" s="6">
        <f t="shared" si="28"/>
        <v>0</v>
      </c>
      <c r="V171" s="6">
        <f>I147</f>
        <v>1</v>
      </c>
      <c r="W171" s="6">
        <f>J147</f>
        <v>1</v>
      </c>
    </row>
    <row r="172" spans="1:23" x14ac:dyDescent="0.2">
      <c r="A172" s="76">
        <v>6</v>
      </c>
      <c r="B172" s="77">
        <v>0</v>
      </c>
      <c r="C172" s="77">
        <v>0</v>
      </c>
      <c r="D172" s="77">
        <v>0</v>
      </c>
      <c r="E172" s="77">
        <v>1</v>
      </c>
      <c r="F172" s="77">
        <v>0</v>
      </c>
      <c r="G172" s="77">
        <v>0</v>
      </c>
      <c r="H172" s="77">
        <v>0</v>
      </c>
      <c r="I172" s="77">
        <v>1</v>
      </c>
      <c r="J172" s="77">
        <v>2</v>
      </c>
      <c r="K172" s="77"/>
      <c r="L172" s="77"/>
      <c r="M172" s="128"/>
      <c r="N172" s="78">
        <f t="shared" si="21"/>
        <v>8</v>
      </c>
      <c r="O172" s="6">
        <f t="shared" si="22"/>
        <v>1</v>
      </c>
      <c r="P172" s="6">
        <f t="shared" si="23"/>
        <v>0</v>
      </c>
      <c r="Q172" s="6">
        <f t="shared" si="24"/>
        <v>0</v>
      </c>
      <c r="R172" s="6">
        <f t="shared" si="25"/>
        <v>0</v>
      </c>
      <c r="S172" s="6">
        <f t="shared" si="26"/>
        <v>0</v>
      </c>
      <c r="T172" s="6">
        <f t="shared" si="27"/>
        <v>0</v>
      </c>
      <c r="U172" s="6">
        <f t="shared" si="28"/>
        <v>0</v>
      </c>
      <c r="V172" s="6">
        <f>I148</f>
        <v>2</v>
      </c>
      <c r="W172" s="6">
        <f>J148</f>
        <v>1</v>
      </c>
    </row>
    <row r="173" spans="1:23" x14ac:dyDescent="0.2">
      <c r="A173" s="76">
        <v>7</v>
      </c>
      <c r="B173" s="77">
        <v>0</v>
      </c>
      <c r="C173" s="77">
        <v>0</v>
      </c>
      <c r="D173" s="77">
        <v>0</v>
      </c>
      <c r="E173" s="77">
        <v>0</v>
      </c>
      <c r="F173" s="77">
        <v>0</v>
      </c>
      <c r="G173" s="77">
        <v>0</v>
      </c>
      <c r="H173" s="77">
        <v>0</v>
      </c>
      <c r="I173" s="77">
        <v>4</v>
      </c>
      <c r="J173" s="77">
        <v>4</v>
      </c>
      <c r="K173" s="77"/>
      <c r="L173" s="77"/>
      <c r="M173" s="128"/>
      <c r="N173" s="78">
        <f t="shared" si="21"/>
        <v>9</v>
      </c>
      <c r="O173" s="6">
        <f t="shared" si="22"/>
        <v>0</v>
      </c>
      <c r="P173" s="6">
        <f t="shared" si="23"/>
        <v>0</v>
      </c>
      <c r="Q173" s="6">
        <f t="shared" si="24"/>
        <v>0</v>
      </c>
      <c r="R173" s="6">
        <f t="shared" si="25"/>
        <v>0</v>
      </c>
      <c r="S173" s="6">
        <f t="shared" si="26"/>
        <v>0</v>
      </c>
      <c r="T173" s="6">
        <f t="shared" si="27"/>
        <v>1</v>
      </c>
      <c r="U173" s="6">
        <f t="shared" si="28"/>
        <v>0</v>
      </c>
      <c r="V173" s="6">
        <f>I149</f>
        <v>3</v>
      </c>
      <c r="W173" s="6">
        <f>J149</f>
        <v>2</v>
      </c>
    </row>
    <row r="174" spans="1:23" x14ac:dyDescent="0.2">
      <c r="A174" s="76">
        <v>8</v>
      </c>
      <c r="B174" s="77">
        <v>0</v>
      </c>
      <c r="C174" s="77">
        <v>0</v>
      </c>
      <c r="D174" s="77">
        <v>0</v>
      </c>
      <c r="E174" s="77">
        <v>0</v>
      </c>
      <c r="F174" s="77">
        <v>0</v>
      </c>
      <c r="G174" s="77">
        <v>0</v>
      </c>
      <c r="H174" s="77">
        <v>0</v>
      </c>
      <c r="I174" s="77">
        <v>2</v>
      </c>
      <c r="J174" s="77">
        <v>3</v>
      </c>
      <c r="K174" s="77"/>
      <c r="L174" s="77"/>
      <c r="M174" s="128"/>
      <c r="N174" s="78">
        <f t="shared" si="21"/>
        <v>10</v>
      </c>
      <c r="O174" s="6">
        <f t="shared" si="22"/>
        <v>0</v>
      </c>
      <c r="P174" s="6">
        <f t="shared" si="23"/>
        <v>0</v>
      </c>
      <c r="Q174" s="6">
        <f t="shared" si="24"/>
        <v>0</v>
      </c>
      <c r="R174" s="6">
        <f t="shared" si="25"/>
        <v>0</v>
      </c>
      <c r="S174" s="6">
        <f t="shared" si="26"/>
        <v>0</v>
      </c>
      <c r="T174" s="6">
        <f t="shared" si="27"/>
        <v>0</v>
      </c>
      <c r="U174" s="6">
        <f t="shared" si="28"/>
        <v>0</v>
      </c>
      <c r="V174" s="6">
        <f>I150</f>
        <v>1</v>
      </c>
      <c r="W174" s="6">
        <f>J150</f>
        <v>1</v>
      </c>
    </row>
    <row r="175" spans="1:23" x14ac:dyDescent="0.2">
      <c r="A175" s="76">
        <v>9</v>
      </c>
      <c r="B175" s="77">
        <v>0</v>
      </c>
      <c r="C175" s="77">
        <v>0</v>
      </c>
      <c r="D175" s="77">
        <v>0</v>
      </c>
      <c r="E175" s="77">
        <v>0</v>
      </c>
      <c r="F175" s="77">
        <v>1</v>
      </c>
      <c r="G175" s="77">
        <v>0</v>
      </c>
      <c r="H175" s="77">
        <v>0</v>
      </c>
      <c r="I175" s="77">
        <v>1</v>
      </c>
      <c r="J175" s="77">
        <v>2</v>
      </c>
      <c r="K175" s="77"/>
      <c r="L175" s="77"/>
      <c r="M175" s="128"/>
      <c r="N175" s="78">
        <f t="shared" si="21"/>
        <v>11</v>
      </c>
      <c r="O175" s="6">
        <f t="shared" si="22"/>
        <v>0</v>
      </c>
      <c r="P175" s="6">
        <f t="shared" si="23"/>
        <v>0</v>
      </c>
      <c r="Q175" s="6">
        <f t="shared" si="24"/>
        <v>0</v>
      </c>
      <c r="R175" s="6">
        <f t="shared" si="25"/>
        <v>0</v>
      </c>
      <c r="S175" s="6">
        <f t="shared" si="26"/>
        <v>0</v>
      </c>
      <c r="T175" s="6">
        <f t="shared" si="27"/>
        <v>0</v>
      </c>
      <c r="U175" s="6">
        <f t="shared" si="28"/>
        <v>0</v>
      </c>
      <c r="V175" s="6">
        <f>I151</f>
        <v>1</v>
      </c>
      <c r="W175" s="6">
        <f>J151</f>
        <v>1</v>
      </c>
    </row>
    <row r="176" spans="1:23" x14ac:dyDescent="0.2">
      <c r="A176" s="76">
        <v>10</v>
      </c>
      <c r="B176" s="77">
        <v>1</v>
      </c>
      <c r="C176" s="77">
        <v>0</v>
      </c>
      <c r="D176" s="77">
        <v>1</v>
      </c>
      <c r="E176" s="77">
        <v>0</v>
      </c>
      <c r="F176" s="77">
        <v>0</v>
      </c>
      <c r="G176" s="77">
        <v>0</v>
      </c>
      <c r="H176" s="77">
        <v>0</v>
      </c>
      <c r="I176" s="77">
        <v>2</v>
      </c>
      <c r="J176" s="77">
        <v>2</v>
      </c>
      <c r="K176" s="77"/>
      <c r="L176" s="77"/>
      <c r="M176" s="129"/>
      <c r="N176" s="109">
        <v>12</v>
      </c>
      <c r="O176" s="6">
        <f t="shared" si="22"/>
        <v>0</v>
      </c>
      <c r="P176" s="6">
        <f t="shared" si="23"/>
        <v>0</v>
      </c>
      <c r="Q176" s="6">
        <f t="shared" si="24"/>
        <v>0</v>
      </c>
      <c r="R176" s="6">
        <f t="shared" si="25"/>
        <v>0</v>
      </c>
      <c r="S176" s="6">
        <f t="shared" si="26"/>
        <v>0</v>
      </c>
      <c r="T176" s="6">
        <f t="shared" si="27"/>
        <v>0</v>
      </c>
      <c r="U176" s="6">
        <f t="shared" si="28"/>
        <v>0</v>
      </c>
      <c r="V176" s="6">
        <f>I152</f>
        <v>0</v>
      </c>
      <c r="W176" s="6">
        <f>J152</f>
        <v>0</v>
      </c>
    </row>
    <row r="177" spans="1:23" x14ac:dyDescent="0.2">
      <c r="A177" s="76">
        <v>11</v>
      </c>
      <c r="B177" s="77">
        <v>1</v>
      </c>
      <c r="C177" s="77">
        <v>0</v>
      </c>
      <c r="D177" s="77">
        <v>1</v>
      </c>
      <c r="E177" s="77">
        <v>0</v>
      </c>
      <c r="F177" s="77">
        <v>0</v>
      </c>
      <c r="G177" s="77">
        <v>0</v>
      </c>
      <c r="H177" s="77">
        <v>0</v>
      </c>
      <c r="I177" s="77">
        <v>2</v>
      </c>
      <c r="J177" s="77">
        <v>1</v>
      </c>
      <c r="K177" s="77"/>
      <c r="L177" s="77"/>
      <c r="M177" s="126">
        <f>M165+1</f>
        <v>2018</v>
      </c>
      <c r="N177" s="78">
        <f t="shared" si="21"/>
        <v>1</v>
      </c>
      <c r="O177" s="6">
        <f t="shared" si="22"/>
        <v>0</v>
      </c>
      <c r="P177" s="6">
        <f t="shared" si="23"/>
        <v>0</v>
      </c>
      <c r="Q177" s="6">
        <f t="shared" si="24"/>
        <v>0</v>
      </c>
      <c r="R177" s="6">
        <f t="shared" si="25"/>
        <v>0</v>
      </c>
      <c r="S177" s="6">
        <f t="shared" si="26"/>
        <v>0</v>
      </c>
      <c r="T177" s="6">
        <f t="shared" si="27"/>
        <v>1</v>
      </c>
      <c r="U177" s="6">
        <f t="shared" si="28"/>
        <v>0</v>
      </c>
      <c r="V177" s="6">
        <f>I153</f>
        <v>2</v>
      </c>
      <c r="W177" s="6">
        <f>J153</f>
        <v>1</v>
      </c>
    </row>
    <row r="178" spans="1:23" x14ac:dyDescent="0.2">
      <c r="A178" s="76">
        <v>12</v>
      </c>
      <c r="B178" s="77">
        <v>1</v>
      </c>
      <c r="C178" s="77">
        <v>0</v>
      </c>
      <c r="D178" s="77">
        <v>1</v>
      </c>
      <c r="E178" s="77">
        <v>0</v>
      </c>
      <c r="F178" s="77">
        <v>0</v>
      </c>
      <c r="G178" s="77">
        <v>0</v>
      </c>
      <c r="H178" s="77">
        <v>0</v>
      </c>
      <c r="I178" s="77">
        <v>1</v>
      </c>
      <c r="J178" s="77">
        <v>1</v>
      </c>
      <c r="K178" s="77"/>
      <c r="L178" s="77"/>
      <c r="M178" s="126"/>
      <c r="N178" s="78">
        <f>A154</f>
        <v>2</v>
      </c>
      <c r="O178" s="6">
        <f>B154</f>
        <v>0</v>
      </c>
      <c r="P178" s="6">
        <f>C154</f>
        <v>0</v>
      </c>
      <c r="Q178" s="6">
        <f>D154</f>
        <v>0</v>
      </c>
      <c r="R178" s="6">
        <f>E154</f>
        <v>0</v>
      </c>
      <c r="S178" s="6">
        <f>F154</f>
        <v>0</v>
      </c>
      <c r="T178" s="6">
        <f>G154</f>
        <v>1</v>
      </c>
      <c r="U178" s="6">
        <f>H154</f>
        <v>0</v>
      </c>
      <c r="V178" s="6">
        <f>I154</f>
        <v>2</v>
      </c>
      <c r="W178" s="6">
        <f>J154</f>
        <v>2</v>
      </c>
    </row>
    <row r="179" spans="1:23" x14ac:dyDescent="0.2">
      <c r="A179" s="20">
        <v>2020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126"/>
      <c r="N179" s="78">
        <f t="shared" ref="N179:N184" si="29">A155</f>
        <v>3</v>
      </c>
      <c r="O179" s="6">
        <f t="shared" ref="O179:O184" si="30">B155</f>
        <v>0</v>
      </c>
      <c r="P179" s="6">
        <f t="shared" ref="P179:P184" si="31">C155</f>
        <v>0</v>
      </c>
      <c r="Q179" s="6">
        <f t="shared" ref="Q179:Q184" si="32">D155</f>
        <v>0</v>
      </c>
      <c r="R179" s="6">
        <f t="shared" ref="R179:R184" si="33">E155</f>
        <v>0</v>
      </c>
      <c r="S179" s="6">
        <f t="shared" ref="S179:S184" si="34">F155</f>
        <v>0</v>
      </c>
      <c r="T179" s="6">
        <f t="shared" ref="T179:T184" si="35">G155</f>
        <v>0</v>
      </c>
      <c r="U179" s="6">
        <f t="shared" ref="U179:U184" si="36">H155</f>
        <v>0</v>
      </c>
      <c r="V179" s="6">
        <f>I155</f>
        <v>3</v>
      </c>
      <c r="W179" s="6">
        <f>J155</f>
        <v>0</v>
      </c>
    </row>
    <row r="180" spans="1:23" x14ac:dyDescent="0.2">
      <c r="A180" s="76">
        <v>1</v>
      </c>
      <c r="B180" s="77">
        <v>0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v>0</v>
      </c>
      <c r="I180" s="77">
        <v>1</v>
      </c>
      <c r="J180" s="77">
        <v>0</v>
      </c>
      <c r="K180" s="77"/>
      <c r="L180" s="77"/>
      <c r="M180" s="126"/>
      <c r="N180" s="78">
        <f t="shared" si="29"/>
        <v>4</v>
      </c>
      <c r="O180" s="6">
        <f t="shared" si="30"/>
        <v>0</v>
      </c>
      <c r="P180" s="6">
        <f t="shared" si="31"/>
        <v>0</v>
      </c>
      <c r="Q180" s="6">
        <f t="shared" si="32"/>
        <v>0</v>
      </c>
      <c r="R180" s="6">
        <f t="shared" si="33"/>
        <v>0</v>
      </c>
      <c r="S180" s="6">
        <f t="shared" si="34"/>
        <v>0</v>
      </c>
      <c r="T180" s="6">
        <f t="shared" si="35"/>
        <v>0</v>
      </c>
      <c r="U180" s="6">
        <f t="shared" si="36"/>
        <v>0</v>
      </c>
      <c r="V180" s="6">
        <f>I156</f>
        <v>3</v>
      </c>
      <c r="W180" s="6">
        <f>J156</f>
        <v>1</v>
      </c>
    </row>
    <row r="181" spans="1:23" x14ac:dyDescent="0.2">
      <c r="A181" s="76">
        <v>2</v>
      </c>
      <c r="B181" s="77">
        <v>1</v>
      </c>
      <c r="C181" s="77">
        <v>0</v>
      </c>
      <c r="D181" s="77">
        <v>0</v>
      </c>
      <c r="E181" s="77">
        <v>0</v>
      </c>
      <c r="F181" s="77">
        <v>0</v>
      </c>
      <c r="G181" s="77">
        <v>0</v>
      </c>
      <c r="H181" s="77">
        <v>0</v>
      </c>
      <c r="I181" s="77">
        <v>3</v>
      </c>
      <c r="J181" s="77">
        <v>1</v>
      </c>
      <c r="K181" s="77"/>
      <c r="L181" s="77"/>
      <c r="M181" s="126"/>
      <c r="N181" s="78">
        <f t="shared" si="29"/>
        <v>5</v>
      </c>
      <c r="O181" s="6">
        <f t="shared" si="30"/>
        <v>0</v>
      </c>
      <c r="P181" s="6">
        <f t="shared" si="31"/>
        <v>0</v>
      </c>
      <c r="Q181" s="6">
        <f t="shared" si="32"/>
        <v>0</v>
      </c>
      <c r="R181" s="6">
        <f t="shared" si="33"/>
        <v>0</v>
      </c>
      <c r="S181" s="6">
        <f t="shared" si="34"/>
        <v>0</v>
      </c>
      <c r="T181" s="6">
        <f t="shared" si="35"/>
        <v>0</v>
      </c>
      <c r="U181" s="6">
        <f t="shared" si="36"/>
        <v>0</v>
      </c>
      <c r="V181" s="6">
        <f>I157</f>
        <v>2</v>
      </c>
      <c r="W181" s="6">
        <f>J157</f>
        <v>0</v>
      </c>
    </row>
    <row r="182" spans="1:23" x14ac:dyDescent="0.2">
      <c r="A182" s="76">
        <v>3</v>
      </c>
      <c r="B182" s="77">
        <v>0</v>
      </c>
      <c r="C182" s="77">
        <v>0</v>
      </c>
      <c r="D182" s="77">
        <v>0</v>
      </c>
      <c r="E182" s="77">
        <v>0</v>
      </c>
      <c r="F182" s="77">
        <v>0</v>
      </c>
      <c r="G182" s="77">
        <v>0</v>
      </c>
      <c r="H182" s="77">
        <v>0</v>
      </c>
      <c r="I182" s="77">
        <v>2</v>
      </c>
      <c r="J182" s="77">
        <v>2</v>
      </c>
      <c r="K182" s="77"/>
      <c r="L182" s="77"/>
      <c r="M182" s="126"/>
      <c r="N182" s="78">
        <f t="shared" si="29"/>
        <v>6</v>
      </c>
      <c r="O182" s="6">
        <f t="shared" si="30"/>
        <v>0</v>
      </c>
      <c r="P182" s="6">
        <f t="shared" si="31"/>
        <v>1</v>
      </c>
      <c r="Q182" s="6">
        <f t="shared" si="32"/>
        <v>0</v>
      </c>
      <c r="R182" s="6">
        <f t="shared" si="33"/>
        <v>0</v>
      </c>
      <c r="S182" s="6">
        <f t="shared" si="34"/>
        <v>0</v>
      </c>
      <c r="T182" s="6">
        <f t="shared" si="35"/>
        <v>1</v>
      </c>
      <c r="U182" s="6">
        <f t="shared" si="36"/>
        <v>0</v>
      </c>
      <c r="V182" s="6">
        <f>I158</f>
        <v>3</v>
      </c>
      <c r="W182" s="6">
        <f>J158</f>
        <v>1</v>
      </c>
    </row>
    <row r="183" spans="1:23" x14ac:dyDescent="0.2">
      <c r="A183" s="76">
        <v>4</v>
      </c>
      <c r="B183" s="77">
        <v>0</v>
      </c>
      <c r="C183" s="77">
        <v>0</v>
      </c>
      <c r="D183" s="77">
        <v>1</v>
      </c>
      <c r="E183" s="77">
        <v>0</v>
      </c>
      <c r="F183" s="77">
        <v>0</v>
      </c>
      <c r="G183" s="77">
        <v>1</v>
      </c>
      <c r="H183" s="77">
        <v>0</v>
      </c>
      <c r="I183" s="77">
        <v>2</v>
      </c>
      <c r="J183" s="77">
        <v>2</v>
      </c>
      <c r="K183" s="77"/>
      <c r="L183" s="77"/>
      <c r="M183" s="126"/>
      <c r="N183" s="78">
        <f t="shared" si="29"/>
        <v>7</v>
      </c>
      <c r="O183" s="6">
        <f t="shared" si="30"/>
        <v>0</v>
      </c>
      <c r="P183" s="6">
        <f t="shared" si="31"/>
        <v>1</v>
      </c>
      <c r="Q183" s="6">
        <f t="shared" si="32"/>
        <v>1</v>
      </c>
      <c r="R183" s="6">
        <f t="shared" si="33"/>
        <v>0</v>
      </c>
      <c r="S183" s="6">
        <f t="shared" si="34"/>
        <v>0</v>
      </c>
      <c r="T183" s="6">
        <f t="shared" si="35"/>
        <v>0</v>
      </c>
      <c r="U183" s="6">
        <f t="shared" si="36"/>
        <v>0</v>
      </c>
      <c r="V183" s="6">
        <f>I159</f>
        <v>1</v>
      </c>
      <c r="W183" s="6">
        <f>J159</f>
        <v>3</v>
      </c>
    </row>
    <row r="184" spans="1:23" x14ac:dyDescent="0.2">
      <c r="A184" s="76">
        <v>5</v>
      </c>
      <c r="B184" s="77">
        <v>1</v>
      </c>
      <c r="C184" s="77">
        <v>0</v>
      </c>
      <c r="D184" s="77">
        <v>1</v>
      </c>
      <c r="E184" s="77">
        <v>0</v>
      </c>
      <c r="F184" s="77">
        <v>0</v>
      </c>
      <c r="G184" s="77">
        <v>1</v>
      </c>
      <c r="H184" s="77">
        <v>0</v>
      </c>
      <c r="I184" s="77">
        <v>4</v>
      </c>
      <c r="J184" s="77">
        <v>2</v>
      </c>
      <c r="K184" s="77"/>
      <c r="L184" s="77"/>
      <c r="M184" s="126"/>
      <c r="N184" s="78">
        <f t="shared" si="29"/>
        <v>8</v>
      </c>
      <c r="O184" s="6">
        <f t="shared" si="30"/>
        <v>0</v>
      </c>
      <c r="P184" s="6">
        <f t="shared" si="31"/>
        <v>0</v>
      </c>
      <c r="Q184" s="6">
        <f t="shared" si="32"/>
        <v>0</v>
      </c>
      <c r="R184" s="6">
        <f t="shared" si="33"/>
        <v>0</v>
      </c>
      <c r="S184" s="6">
        <f t="shared" si="34"/>
        <v>0</v>
      </c>
      <c r="T184" s="6">
        <f t="shared" si="35"/>
        <v>0</v>
      </c>
      <c r="U184" s="6">
        <f t="shared" si="36"/>
        <v>0</v>
      </c>
      <c r="V184" s="6">
        <f>I160</f>
        <v>1</v>
      </c>
      <c r="W184" s="6">
        <f>J160</f>
        <v>2</v>
      </c>
    </row>
    <row r="185" spans="1:23" x14ac:dyDescent="0.2">
      <c r="A185" s="76">
        <v>7</v>
      </c>
      <c r="B185" s="77">
        <v>0</v>
      </c>
      <c r="C185" s="77">
        <v>0</v>
      </c>
      <c r="D185" s="77">
        <v>0</v>
      </c>
      <c r="E185" s="77">
        <v>0</v>
      </c>
      <c r="F185" s="77">
        <v>0</v>
      </c>
      <c r="G185" s="77">
        <v>0</v>
      </c>
      <c r="H185" s="77">
        <v>0</v>
      </c>
      <c r="I185" s="77">
        <v>1</v>
      </c>
      <c r="J185" s="77">
        <v>1</v>
      </c>
      <c r="K185" s="77"/>
      <c r="L185" s="77"/>
      <c r="M185" s="126"/>
      <c r="N185" s="78">
        <f>A161</f>
        <v>9</v>
      </c>
      <c r="O185" s="6">
        <f>B161</f>
        <v>0</v>
      </c>
      <c r="P185" s="6">
        <f>C161</f>
        <v>0</v>
      </c>
      <c r="Q185" s="6">
        <f>D161</f>
        <v>0</v>
      </c>
      <c r="R185" s="6">
        <f>E161</f>
        <v>0</v>
      </c>
      <c r="S185" s="6">
        <f>F161</f>
        <v>0</v>
      </c>
      <c r="T185" s="6">
        <f>G161</f>
        <v>1</v>
      </c>
      <c r="U185" s="6">
        <f>H161</f>
        <v>0</v>
      </c>
      <c r="V185" s="6">
        <f>I161</f>
        <v>2</v>
      </c>
      <c r="W185" s="6">
        <f>J161</f>
        <v>6</v>
      </c>
    </row>
    <row r="186" spans="1:23" x14ac:dyDescent="0.2">
      <c r="A186" s="76">
        <v>8</v>
      </c>
      <c r="B186" s="77">
        <v>0</v>
      </c>
      <c r="C186" s="77">
        <v>0</v>
      </c>
      <c r="D186" s="77">
        <v>0</v>
      </c>
      <c r="E186" s="77">
        <v>0</v>
      </c>
      <c r="F186" s="77">
        <v>0</v>
      </c>
      <c r="G186" s="77">
        <v>0</v>
      </c>
      <c r="H186" s="77">
        <v>0</v>
      </c>
      <c r="I186" s="77">
        <v>1</v>
      </c>
      <c r="J186" s="77">
        <v>1</v>
      </c>
      <c r="K186" s="77"/>
      <c r="L186" s="77"/>
      <c r="M186" s="126"/>
      <c r="N186" s="78">
        <f>A162</f>
        <v>10</v>
      </c>
      <c r="O186" s="6">
        <f>B162</f>
        <v>0</v>
      </c>
      <c r="P186" s="6">
        <f>C162</f>
        <v>0</v>
      </c>
      <c r="Q186" s="6">
        <f>D162</f>
        <v>0</v>
      </c>
      <c r="R186" s="6">
        <f>E162</f>
        <v>0</v>
      </c>
      <c r="S186" s="6">
        <f>F162</f>
        <v>0</v>
      </c>
      <c r="T186" s="6">
        <f>G162</f>
        <v>0</v>
      </c>
      <c r="U186" s="6">
        <f>H162</f>
        <v>0</v>
      </c>
      <c r="V186" s="6">
        <f>I162</f>
        <v>2</v>
      </c>
      <c r="W186" s="6">
        <f>J162</f>
        <v>3</v>
      </c>
    </row>
    <row r="187" spans="1:23" x14ac:dyDescent="0.2">
      <c r="A187" s="76">
        <v>9</v>
      </c>
      <c r="B187" s="77">
        <v>0</v>
      </c>
      <c r="C187" s="77">
        <v>0</v>
      </c>
      <c r="D187" s="77">
        <v>0</v>
      </c>
      <c r="E187" s="77">
        <v>0</v>
      </c>
      <c r="F187" s="77">
        <v>0</v>
      </c>
      <c r="G187" s="77">
        <v>0</v>
      </c>
      <c r="H187" s="77">
        <v>0</v>
      </c>
      <c r="I187" s="77">
        <v>2</v>
      </c>
      <c r="J187" s="77">
        <v>1</v>
      </c>
      <c r="K187" s="77"/>
      <c r="L187" s="77"/>
      <c r="M187" s="126"/>
      <c r="N187" s="78">
        <f>A163</f>
        <v>11</v>
      </c>
      <c r="O187" s="6">
        <f>B163</f>
        <v>0</v>
      </c>
      <c r="P187" s="6">
        <f>C163</f>
        <v>0</v>
      </c>
      <c r="Q187" s="6">
        <f>D163</f>
        <v>0</v>
      </c>
      <c r="R187" s="6">
        <f>E163</f>
        <v>0</v>
      </c>
      <c r="S187" s="6">
        <f>F163</f>
        <v>0</v>
      </c>
      <c r="T187" s="6">
        <f>G163</f>
        <v>0</v>
      </c>
      <c r="U187" s="6">
        <f>H163</f>
        <v>0</v>
      </c>
      <c r="V187" s="6">
        <f>I163</f>
        <v>2</v>
      </c>
      <c r="W187" s="6">
        <f>J163</f>
        <v>3</v>
      </c>
    </row>
    <row r="188" spans="1:23" x14ac:dyDescent="0.2">
      <c r="A188" s="76">
        <v>10</v>
      </c>
      <c r="B188" s="77">
        <v>2</v>
      </c>
      <c r="C188" s="77">
        <v>0</v>
      </c>
      <c r="D188" s="77">
        <v>0</v>
      </c>
      <c r="E188" s="77">
        <v>0</v>
      </c>
      <c r="F188" s="77">
        <v>0</v>
      </c>
      <c r="G188" s="77">
        <v>0</v>
      </c>
      <c r="H188" s="77">
        <v>0</v>
      </c>
      <c r="I188" s="77">
        <v>2</v>
      </c>
      <c r="J188" s="77">
        <v>1</v>
      </c>
      <c r="K188" s="77"/>
      <c r="L188" s="77"/>
      <c r="M188" s="126"/>
      <c r="N188" s="78">
        <f>A164</f>
        <v>12</v>
      </c>
      <c r="O188" s="6">
        <f>B164</f>
        <v>0</v>
      </c>
      <c r="P188" s="6">
        <f>C164</f>
        <v>0</v>
      </c>
      <c r="Q188" s="6">
        <f>D164</f>
        <v>0</v>
      </c>
      <c r="R188" s="6">
        <f>E164</f>
        <v>0</v>
      </c>
      <c r="S188" s="6">
        <f>F164</f>
        <v>0</v>
      </c>
      <c r="T188" s="6">
        <f>G164</f>
        <v>0</v>
      </c>
      <c r="U188" s="6">
        <f>H164</f>
        <v>0</v>
      </c>
      <c r="V188" s="6">
        <f>I164</f>
        <v>3</v>
      </c>
      <c r="W188" s="6">
        <f>J164</f>
        <v>2</v>
      </c>
    </row>
    <row r="189" spans="1:23" x14ac:dyDescent="0.2">
      <c r="A189" s="76">
        <v>11</v>
      </c>
      <c r="B189" s="77">
        <v>0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3</v>
      </c>
      <c r="J189" s="77">
        <v>0</v>
      </c>
      <c r="K189" s="77"/>
      <c r="L189" s="77"/>
      <c r="M189" s="126">
        <f>M177+1</f>
        <v>2019</v>
      </c>
      <c r="N189" s="78">
        <f>A168</f>
        <v>1</v>
      </c>
      <c r="O189" s="6">
        <f>B168</f>
        <v>0</v>
      </c>
      <c r="P189" s="6">
        <f>C168</f>
        <v>0</v>
      </c>
      <c r="Q189" s="6">
        <f>D168</f>
        <v>0</v>
      </c>
      <c r="R189" s="6">
        <f>E168</f>
        <v>0</v>
      </c>
      <c r="S189" s="6">
        <f>F168</f>
        <v>0</v>
      </c>
      <c r="T189" s="6">
        <f>G168</f>
        <v>0</v>
      </c>
      <c r="U189" s="6">
        <f>H168</f>
        <v>0</v>
      </c>
      <c r="V189" s="6">
        <f>I168</f>
        <v>0</v>
      </c>
      <c r="W189" s="6">
        <f>J168</f>
        <v>3</v>
      </c>
    </row>
    <row r="190" spans="1:23" x14ac:dyDescent="0.2">
      <c r="A190" s="76">
        <v>12</v>
      </c>
      <c r="B190" s="77">
        <v>0</v>
      </c>
      <c r="C190" s="77">
        <v>0</v>
      </c>
      <c r="D190" s="77">
        <v>0</v>
      </c>
      <c r="E190" s="77">
        <v>0</v>
      </c>
      <c r="F190" s="77">
        <v>0</v>
      </c>
      <c r="G190" s="77">
        <v>0</v>
      </c>
      <c r="H190" s="77">
        <v>0</v>
      </c>
      <c r="I190" s="77">
        <v>3</v>
      </c>
      <c r="J190" s="77">
        <v>2</v>
      </c>
      <c r="K190" s="77"/>
      <c r="L190" s="77"/>
      <c r="M190" s="126"/>
      <c r="N190" s="78">
        <f>A169</f>
        <v>2</v>
      </c>
      <c r="O190" s="6">
        <f>B169</f>
        <v>0</v>
      </c>
      <c r="P190" s="6">
        <f>C169</f>
        <v>0</v>
      </c>
      <c r="Q190" s="6">
        <f>D169</f>
        <v>0</v>
      </c>
      <c r="R190" s="6">
        <f>E169</f>
        <v>0</v>
      </c>
      <c r="S190" s="6">
        <f>F169</f>
        <v>0</v>
      </c>
      <c r="T190" s="6">
        <f>G169</f>
        <v>0</v>
      </c>
      <c r="U190" s="6">
        <f>H169</f>
        <v>0</v>
      </c>
      <c r="V190" s="6">
        <f>I169</f>
        <v>0</v>
      </c>
      <c r="W190" s="6">
        <f>J169</f>
        <v>2</v>
      </c>
    </row>
    <row r="191" spans="1:23" x14ac:dyDescent="0.2">
      <c r="A191" s="20">
        <v>2021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126"/>
      <c r="N191" s="78">
        <v>3</v>
      </c>
    </row>
    <row r="192" spans="1:23" x14ac:dyDescent="0.2">
      <c r="A192" s="76">
        <v>1</v>
      </c>
      <c r="B192" s="77">
        <v>0</v>
      </c>
      <c r="C192" s="77">
        <v>0</v>
      </c>
      <c r="D192" s="77">
        <v>0</v>
      </c>
      <c r="E192" s="77">
        <v>0</v>
      </c>
      <c r="F192" s="77">
        <v>0</v>
      </c>
      <c r="G192" s="77">
        <v>0</v>
      </c>
      <c r="H192" s="77">
        <v>0</v>
      </c>
      <c r="I192" s="77">
        <v>2</v>
      </c>
      <c r="J192" s="77">
        <v>0</v>
      </c>
      <c r="K192" s="77"/>
      <c r="L192" s="77"/>
      <c r="M192" s="126"/>
      <c r="N192" s="78">
        <f>A170</f>
        <v>4</v>
      </c>
      <c r="O192" s="6">
        <f>B170</f>
        <v>1</v>
      </c>
      <c r="P192" s="6">
        <f>C170</f>
        <v>0</v>
      </c>
      <c r="Q192" s="6">
        <f>D170</f>
        <v>0</v>
      </c>
      <c r="R192" s="6">
        <f>E170</f>
        <v>0</v>
      </c>
      <c r="S192" s="6">
        <f>F170</f>
        <v>0</v>
      </c>
      <c r="T192" s="6">
        <f>G170</f>
        <v>0</v>
      </c>
      <c r="U192" s="6">
        <f>H170</f>
        <v>0</v>
      </c>
      <c r="V192" s="6">
        <f>I170</f>
        <v>2</v>
      </c>
      <c r="W192" s="6">
        <f>J170</f>
        <v>1</v>
      </c>
    </row>
    <row r="193" spans="1:23" x14ac:dyDescent="0.2">
      <c r="A193" s="76">
        <v>2</v>
      </c>
      <c r="B193" s="77">
        <v>0</v>
      </c>
      <c r="C193" s="77">
        <v>0</v>
      </c>
      <c r="D193" s="77">
        <v>0</v>
      </c>
      <c r="E193" s="77">
        <v>0</v>
      </c>
      <c r="F193" s="77">
        <v>0</v>
      </c>
      <c r="G193" s="77">
        <v>0</v>
      </c>
      <c r="H193" s="77">
        <v>0</v>
      </c>
      <c r="I193" s="77">
        <v>1</v>
      </c>
      <c r="J193" s="77">
        <v>1</v>
      </c>
      <c r="K193" s="77"/>
      <c r="L193" s="77"/>
      <c r="M193" s="126"/>
      <c r="N193" s="78">
        <f t="shared" ref="N193:N200" si="37">A171</f>
        <v>5</v>
      </c>
      <c r="O193" s="6">
        <f t="shared" ref="O193:O200" si="38">B171</f>
        <v>1</v>
      </c>
      <c r="P193" s="6">
        <f t="shared" ref="P193:P200" si="39">C171</f>
        <v>0</v>
      </c>
      <c r="Q193" s="6">
        <f t="shared" ref="Q193:Q200" si="40">D171</f>
        <v>0</v>
      </c>
      <c r="R193" s="6">
        <f t="shared" ref="R193:R200" si="41">E171</f>
        <v>0</v>
      </c>
      <c r="S193" s="6">
        <f t="shared" ref="S193:S200" si="42">F171</f>
        <v>0</v>
      </c>
      <c r="T193" s="6">
        <f t="shared" ref="T193:T200" si="43">G171</f>
        <v>1</v>
      </c>
      <c r="U193" s="6">
        <f t="shared" ref="U193:U200" si="44">H171</f>
        <v>0</v>
      </c>
      <c r="V193" s="6">
        <f t="shared" ref="V193:W200" si="45">I171</f>
        <v>2</v>
      </c>
      <c r="W193" s="6">
        <f t="shared" si="45"/>
        <v>2</v>
      </c>
    </row>
    <row r="194" spans="1:23" x14ac:dyDescent="0.2">
      <c r="A194" s="76">
        <v>3</v>
      </c>
      <c r="B194" s="77">
        <v>1</v>
      </c>
      <c r="C194" s="77">
        <v>0</v>
      </c>
      <c r="D194" s="77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2</v>
      </c>
      <c r="J194" s="77">
        <v>2</v>
      </c>
      <c r="K194" s="77"/>
      <c r="L194" s="77"/>
      <c r="M194" s="126"/>
      <c r="N194" s="78">
        <f t="shared" si="37"/>
        <v>6</v>
      </c>
      <c r="O194" s="6">
        <f t="shared" si="38"/>
        <v>0</v>
      </c>
      <c r="P194" s="6">
        <f t="shared" si="39"/>
        <v>0</v>
      </c>
      <c r="Q194" s="6">
        <f t="shared" si="40"/>
        <v>0</v>
      </c>
      <c r="R194" s="6">
        <f t="shared" si="41"/>
        <v>1</v>
      </c>
      <c r="S194" s="6">
        <f t="shared" si="42"/>
        <v>0</v>
      </c>
      <c r="T194" s="6">
        <f t="shared" si="43"/>
        <v>0</v>
      </c>
      <c r="U194" s="6">
        <f t="shared" si="44"/>
        <v>0</v>
      </c>
      <c r="V194" s="6">
        <f t="shared" si="45"/>
        <v>1</v>
      </c>
      <c r="W194" s="6">
        <f t="shared" si="45"/>
        <v>2</v>
      </c>
    </row>
    <row r="195" spans="1:23" x14ac:dyDescent="0.2">
      <c r="A195" s="76">
        <v>4</v>
      </c>
      <c r="B195" s="77">
        <v>0</v>
      </c>
      <c r="C195" s="77">
        <v>0</v>
      </c>
      <c r="D195" s="77">
        <v>0</v>
      </c>
      <c r="E195" s="77">
        <v>0</v>
      </c>
      <c r="F195" s="77">
        <v>0</v>
      </c>
      <c r="G195" s="77">
        <v>0</v>
      </c>
      <c r="H195" s="77">
        <v>0</v>
      </c>
      <c r="I195" s="77">
        <v>3</v>
      </c>
      <c r="J195" s="77">
        <v>0</v>
      </c>
      <c r="K195" s="77"/>
      <c r="L195" s="77"/>
      <c r="M195" s="126"/>
      <c r="N195" s="78">
        <f t="shared" si="37"/>
        <v>7</v>
      </c>
      <c r="O195" s="6">
        <f t="shared" si="38"/>
        <v>0</v>
      </c>
      <c r="P195" s="6">
        <f t="shared" si="39"/>
        <v>0</v>
      </c>
      <c r="Q195" s="6">
        <f t="shared" si="40"/>
        <v>0</v>
      </c>
      <c r="R195" s="6">
        <f t="shared" si="41"/>
        <v>0</v>
      </c>
      <c r="S195" s="6">
        <f t="shared" si="42"/>
        <v>0</v>
      </c>
      <c r="T195" s="6">
        <f t="shared" si="43"/>
        <v>0</v>
      </c>
      <c r="U195" s="6">
        <f t="shared" si="44"/>
        <v>0</v>
      </c>
      <c r="V195" s="6">
        <f t="shared" si="45"/>
        <v>4</v>
      </c>
      <c r="W195" s="6">
        <f t="shared" si="45"/>
        <v>4</v>
      </c>
    </row>
    <row r="196" spans="1:23" x14ac:dyDescent="0.2">
      <c r="A196" s="76">
        <v>5</v>
      </c>
      <c r="B196" s="77">
        <v>0</v>
      </c>
      <c r="C196" s="77">
        <v>0</v>
      </c>
      <c r="D196" s="77">
        <v>0</v>
      </c>
      <c r="E196" s="77">
        <v>0</v>
      </c>
      <c r="F196" s="77">
        <v>0</v>
      </c>
      <c r="G196" s="77">
        <v>0</v>
      </c>
      <c r="H196" s="77">
        <v>0</v>
      </c>
      <c r="I196" s="77">
        <v>4</v>
      </c>
      <c r="J196" s="77">
        <v>2</v>
      </c>
      <c r="K196" s="77"/>
      <c r="L196" s="77"/>
      <c r="M196" s="126"/>
      <c r="N196" s="78">
        <f t="shared" si="37"/>
        <v>8</v>
      </c>
      <c r="O196" s="6">
        <f t="shared" si="38"/>
        <v>0</v>
      </c>
      <c r="P196" s="6">
        <f t="shared" si="39"/>
        <v>0</v>
      </c>
      <c r="Q196" s="6">
        <f t="shared" si="40"/>
        <v>0</v>
      </c>
      <c r="R196" s="6">
        <f t="shared" si="41"/>
        <v>0</v>
      </c>
      <c r="S196" s="6">
        <f t="shared" si="42"/>
        <v>0</v>
      </c>
      <c r="T196" s="6">
        <f t="shared" si="43"/>
        <v>0</v>
      </c>
      <c r="U196" s="6">
        <f t="shared" si="44"/>
        <v>0</v>
      </c>
      <c r="V196" s="6">
        <f t="shared" si="45"/>
        <v>2</v>
      </c>
      <c r="W196" s="6">
        <f t="shared" si="45"/>
        <v>3</v>
      </c>
    </row>
    <row r="197" spans="1:23" x14ac:dyDescent="0.2">
      <c r="A197" s="76">
        <v>6</v>
      </c>
      <c r="B197" s="77">
        <v>0</v>
      </c>
      <c r="C197" s="77">
        <v>0</v>
      </c>
      <c r="D197" s="77">
        <v>0</v>
      </c>
      <c r="E197" s="77">
        <v>0</v>
      </c>
      <c r="F197" s="77">
        <v>0</v>
      </c>
      <c r="G197" s="77">
        <v>0</v>
      </c>
      <c r="H197" s="77">
        <v>0</v>
      </c>
      <c r="I197" s="77">
        <v>4</v>
      </c>
      <c r="J197" s="77">
        <v>0</v>
      </c>
      <c r="K197" s="77"/>
      <c r="L197" s="77"/>
      <c r="M197" s="126"/>
      <c r="N197" s="78">
        <f t="shared" si="37"/>
        <v>9</v>
      </c>
      <c r="O197" s="6">
        <f t="shared" si="38"/>
        <v>0</v>
      </c>
      <c r="P197" s="6">
        <f t="shared" si="39"/>
        <v>0</v>
      </c>
      <c r="Q197" s="6">
        <f t="shared" si="40"/>
        <v>0</v>
      </c>
      <c r="R197" s="6">
        <f t="shared" si="41"/>
        <v>0</v>
      </c>
      <c r="S197" s="6">
        <f t="shared" si="42"/>
        <v>1</v>
      </c>
      <c r="T197" s="6">
        <f t="shared" si="43"/>
        <v>0</v>
      </c>
      <c r="U197" s="6">
        <f t="shared" si="44"/>
        <v>0</v>
      </c>
      <c r="V197" s="6">
        <f t="shared" si="45"/>
        <v>1</v>
      </c>
      <c r="W197" s="6">
        <f t="shared" si="45"/>
        <v>2</v>
      </c>
    </row>
    <row r="198" spans="1:23" x14ac:dyDescent="0.2">
      <c r="A198" s="76">
        <v>7</v>
      </c>
      <c r="B198" s="77">
        <v>0</v>
      </c>
      <c r="C198" s="77">
        <v>0</v>
      </c>
      <c r="D198" s="77">
        <v>0</v>
      </c>
      <c r="E198" s="77">
        <v>0</v>
      </c>
      <c r="F198" s="77">
        <v>0</v>
      </c>
      <c r="G198" s="77">
        <v>0</v>
      </c>
      <c r="H198" s="77">
        <v>0</v>
      </c>
      <c r="I198" s="77">
        <v>3</v>
      </c>
      <c r="J198" s="77">
        <v>1</v>
      </c>
      <c r="K198" s="77"/>
      <c r="L198" s="77"/>
      <c r="M198" s="126"/>
      <c r="N198" s="78">
        <f t="shared" si="37"/>
        <v>10</v>
      </c>
      <c r="O198" s="6">
        <f t="shared" si="38"/>
        <v>1</v>
      </c>
      <c r="P198" s="6">
        <f t="shared" si="39"/>
        <v>0</v>
      </c>
      <c r="Q198" s="6">
        <f t="shared" si="40"/>
        <v>1</v>
      </c>
      <c r="R198" s="6">
        <f t="shared" si="41"/>
        <v>0</v>
      </c>
      <c r="S198" s="6">
        <f t="shared" si="42"/>
        <v>0</v>
      </c>
      <c r="T198" s="6">
        <f t="shared" si="43"/>
        <v>0</v>
      </c>
      <c r="U198" s="6">
        <f t="shared" si="44"/>
        <v>0</v>
      </c>
      <c r="V198" s="6">
        <f t="shared" si="45"/>
        <v>2</v>
      </c>
      <c r="W198" s="6">
        <f t="shared" si="45"/>
        <v>2</v>
      </c>
    </row>
    <row r="199" spans="1:23" x14ac:dyDescent="0.2">
      <c r="A199" s="76">
        <v>8</v>
      </c>
      <c r="B199" s="77">
        <v>1</v>
      </c>
      <c r="C199" s="77">
        <v>0</v>
      </c>
      <c r="D199" s="77">
        <v>0</v>
      </c>
      <c r="E199" s="77">
        <v>0</v>
      </c>
      <c r="F199" s="77">
        <v>0</v>
      </c>
      <c r="G199" s="77">
        <v>0</v>
      </c>
      <c r="H199" s="77">
        <v>0</v>
      </c>
      <c r="I199" s="77">
        <v>0</v>
      </c>
      <c r="J199" s="77">
        <v>0</v>
      </c>
      <c r="K199" s="77"/>
      <c r="L199" s="77"/>
      <c r="M199" s="126"/>
      <c r="N199" s="78">
        <f t="shared" si="37"/>
        <v>11</v>
      </c>
      <c r="O199" s="6">
        <f t="shared" si="38"/>
        <v>1</v>
      </c>
      <c r="P199" s="6">
        <f t="shared" si="39"/>
        <v>0</v>
      </c>
      <c r="Q199" s="6">
        <f t="shared" si="40"/>
        <v>1</v>
      </c>
      <c r="R199" s="6">
        <f t="shared" si="41"/>
        <v>0</v>
      </c>
      <c r="S199" s="6">
        <f t="shared" si="42"/>
        <v>0</v>
      </c>
      <c r="T199" s="6">
        <f t="shared" si="43"/>
        <v>0</v>
      </c>
      <c r="U199" s="6">
        <f t="shared" si="44"/>
        <v>0</v>
      </c>
      <c r="V199" s="6">
        <f t="shared" si="45"/>
        <v>2</v>
      </c>
      <c r="W199" s="6">
        <f t="shared" si="45"/>
        <v>1</v>
      </c>
    </row>
    <row r="200" spans="1:23" x14ac:dyDescent="0.2">
      <c r="A200" s="76">
        <v>9</v>
      </c>
      <c r="B200" s="77">
        <v>0</v>
      </c>
      <c r="C200" s="77">
        <v>0</v>
      </c>
      <c r="D200" s="77">
        <v>0</v>
      </c>
      <c r="E200" s="77">
        <v>0</v>
      </c>
      <c r="F200" s="77">
        <v>0</v>
      </c>
      <c r="G200" s="77">
        <v>0</v>
      </c>
      <c r="H200" s="77">
        <v>0</v>
      </c>
      <c r="I200" s="77">
        <v>4</v>
      </c>
      <c r="J200" s="77">
        <v>2</v>
      </c>
      <c r="K200" s="77"/>
      <c r="L200" s="77"/>
      <c r="M200" s="126"/>
      <c r="N200" s="78">
        <f t="shared" si="37"/>
        <v>12</v>
      </c>
      <c r="O200" s="6">
        <f t="shared" si="38"/>
        <v>1</v>
      </c>
      <c r="P200" s="6">
        <f t="shared" si="39"/>
        <v>0</v>
      </c>
      <c r="Q200" s="6">
        <f t="shared" si="40"/>
        <v>1</v>
      </c>
      <c r="R200" s="6">
        <f t="shared" si="41"/>
        <v>0</v>
      </c>
      <c r="S200" s="6">
        <f t="shared" si="42"/>
        <v>0</v>
      </c>
      <c r="T200" s="6">
        <f t="shared" si="43"/>
        <v>0</v>
      </c>
      <c r="U200" s="6">
        <f t="shared" si="44"/>
        <v>0</v>
      </c>
      <c r="V200" s="6">
        <f t="shared" si="45"/>
        <v>1</v>
      </c>
      <c r="W200" s="6">
        <f t="shared" si="45"/>
        <v>1</v>
      </c>
    </row>
    <row r="201" spans="1:23" x14ac:dyDescent="0.2">
      <c r="A201" s="76">
        <v>10</v>
      </c>
      <c r="B201" s="77">
        <v>0</v>
      </c>
      <c r="C201" s="77">
        <v>0</v>
      </c>
      <c r="D201" s="77">
        <v>0</v>
      </c>
      <c r="E201" s="77">
        <v>0</v>
      </c>
      <c r="F201" s="77">
        <v>0</v>
      </c>
      <c r="G201" s="77">
        <v>0</v>
      </c>
      <c r="H201" s="77">
        <v>0</v>
      </c>
      <c r="I201" s="77">
        <v>1</v>
      </c>
      <c r="J201" s="77">
        <v>1</v>
      </c>
      <c r="K201" s="77"/>
      <c r="L201" s="77"/>
      <c r="M201" s="126">
        <f>M189+1</f>
        <v>2020</v>
      </c>
      <c r="N201" s="78">
        <f>A180</f>
        <v>1</v>
      </c>
      <c r="O201" s="6">
        <f>B180</f>
        <v>0</v>
      </c>
      <c r="P201" s="6">
        <f t="shared" ref="P201:W205" si="46">C180</f>
        <v>0</v>
      </c>
      <c r="Q201" s="6">
        <f t="shared" si="46"/>
        <v>0</v>
      </c>
      <c r="R201" s="6">
        <f t="shared" si="46"/>
        <v>0</v>
      </c>
      <c r="S201" s="6">
        <f t="shared" si="46"/>
        <v>0</v>
      </c>
      <c r="T201" s="6">
        <f t="shared" si="46"/>
        <v>0</v>
      </c>
      <c r="U201" s="6">
        <f t="shared" si="46"/>
        <v>0</v>
      </c>
      <c r="V201" s="6">
        <f t="shared" si="46"/>
        <v>1</v>
      </c>
      <c r="W201" s="6">
        <f t="shared" si="46"/>
        <v>0</v>
      </c>
    </row>
    <row r="202" spans="1:23" x14ac:dyDescent="0.2">
      <c r="A202" s="76">
        <v>11</v>
      </c>
      <c r="B202" s="77">
        <v>0</v>
      </c>
      <c r="C202" s="77">
        <v>0</v>
      </c>
      <c r="D202" s="77">
        <v>0</v>
      </c>
      <c r="E202" s="77">
        <v>0</v>
      </c>
      <c r="F202" s="77">
        <v>0</v>
      </c>
      <c r="G202" s="77">
        <v>0</v>
      </c>
      <c r="H202" s="77">
        <v>0</v>
      </c>
      <c r="I202" s="77">
        <v>2</v>
      </c>
      <c r="J202" s="77">
        <v>1</v>
      </c>
      <c r="K202" s="77"/>
      <c r="L202" s="77"/>
      <c r="M202" s="126"/>
      <c r="N202" s="78">
        <f t="shared" ref="N202:O205" si="47">A181</f>
        <v>2</v>
      </c>
      <c r="O202" s="6">
        <f t="shared" si="47"/>
        <v>1</v>
      </c>
      <c r="P202" s="6">
        <f t="shared" si="46"/>
        <v>0</v>
      </c>
      <c r="Q202" s="6">
        <f t="shared" si="46"/>
        <v>0</v>
      </c>
      <c r="R202" s="6">
        <f t="shared" si="46"/>
        <v>0</v>
      </c>
      <c r="S202" s="6">
        <f t="shared" si="46"/>
        <v>0</v>
      </c>
      <c r="T202" s="6">
        <f t="shared" si="46"/>
        <v>0</v>
      </c>
      <c r="U202" s="6">
        <f t="shared" si="46"/>
        <v>0</v>
      </c>
      <c r="V202" s="6">
        <f t="shared" si="46"/>
        <v>3</v>
      </c>
      <c r="W202" s="6">
        <f t="shared" si="46"/>
        <v>1</v>
      </c>
    </row>
    <row r="203" spans="1:23" x14ac:dyDescent="0.2">
      <c r="A203" s="76">
        <v>12</v>
      </c>
      <c r="B203" s="77">
        <v>1</v>
      </c>
      <c r="C203" s="77">
        <v>0</v>
      </c>
      <c r="D203" s="77">
        <v>0</v>
      </c>
      <c r="E203" s="77">
        <v>0</v>
      </c>
      <c r="F203" s="77">
        <v>0</v>
      </c>
      <c r="G203" s="77">
        <v>0</v>
      </c>
      <c r="H203" s="77">
        <v>0</v>
      </c>
      <c r="I203" s="77">
        <v>4</v>
      </c>
      <c r="J203" s="77">
        <v>0</v>
      </c>
      <c r="K203" s="77"/>
      <c r="L203" s="77"/>
      <c r="M203" s="126"/>
      <c r="N203" s="78">
        <f t="shared" si="47"/>
        <v>3</v>
      </c>
      <c r="O203" s="6">
        <f t="shared" si="47"/>
        <v>0</v>
      </c>
      <c r="P203" s="6">
        <f t="shared" si="46"/>
        <v>0</v>
      </c>
      <c r="Q203" s="6">
        <f t="shared" si="46"/>
        <v>0</v>
      </c>
      <c r="R203" s="6">
        <f t="shared" si="46"/>
        <v>0</v>
      </c>
      <c r="S203" s="6">
        <f t="shared" si="46"/>
        <v>0</v>
      </c>
      <c r="T203" s="6">
        <f t="shared" si="46"/>
        <v>0</v>
      </c>
      <c r="U203" s="6">
        <f t="shared" si="46"/>
        <v>0</v>
      </c>
      <c r="V203" s="6">
        <f t="shared" si="46"/>
        <v>2</v>
      </c>
      <c r="W203" s="6">
        <f t="shared" si="46"/>
        <v>2</v>
      </c>
    </row>
    <row r="204" spans="1:23" x14ac:dyDescent="0.2">
      <c r="A204" s="20" t="s">
        <v>1554</v>
      </c>
      <c r="B204" s="77">
        <v>176</v>
      </c>
      <c r="C204" s="77">
        <v>189</v>
      </c>
      <c r="D204" s="77">
        <v>202</v>
      </c>
      <c r="E204" s="77">
        <v>50</v>
      </c>
      <c r="F204" s="77">
        <v>90</v>
      </c>
      <c r="G204" s="77">
        <v>121</v>
      </c>
      <c r="H204" s="77">
        <v>38</v>
      </c>
      <c r="I204" s="77">
        <v>188</v>
      </c>
      <c r="J204" s="77">
        <v>83</v>
      </c>
      <c r="K204" s="77"/>
      <c r="L204" s="77"/>
      <c r="M204" s="126"/>
      <c r="N204" s="78">
        <f t="shared" si="47"/>
        <v>4</v>
      </c>
      <c r="O204" s="6">
        <f t="shared" si="47"/>
        <v>0</v>
      </c>
      <c r="P204" s="6">
        <f t="shared" si="46"/>
        <v>0</v>
      </c>
      <c r="Q204" s="6">
        <f t="shared" si="46"/>
        <v>1</v>
      </c>
      <c r="R204" s="6">
        <f t="shared" si="46"/>
        <v>0</v>
      </c>
      <c r="S204" s="6">
        <f t="shared" si="46"/>
        <v>0</v>
      </c>
      <c r="T204" s="6">
        <f t="shared" si="46"/>
        <v>1</v>
      </c>
      <c r="U204" s="6">
        <f t="shared" si="46"/>
        <v>0</v>
      </c>
      <c r="V204" s="6">
        <f t="shared" si="46"/>
        <v>2</v>
      </c>
      <c r="W204" s="6">
        <f t="shared" si="46"/>
        <v>2</v>
      </c>
    </row>
    <row r="205" spans="1:23" x14ac:dyDescent="0.2">
      <c r="M205" s="126"/>
      <c r="N205" s="78">
        <f t="shared" si="47"/>
        <v>5</v>
      </c>
      <c r="O205" s="6">
        <f t="shared" si="47"/>
        <v>1</v>
      </c>
      <c r="P205" s="6">
        <f t="shared" si="46"/>
        <v>0</v>
      </c>
      <c r="Q205" s="6">
        <f t="shared" si="46"/>
        <v>1</v>
      </c>
      <c r="R205" s="6">
        <f t="shared" si="46"/>
        <v>0</v>
      </c>
      <c r="S205" s="6">
        <f t="shared" si="46"/>
        <v>0</v>
      </c>
      <c r="T205" s="6">
        <f t="shared" si="46"/>
        <v>1</v>
      </c>
      <c r="U205" s="6">
        <f t="shared" si="46"/>
        <v>0</v>
      </c>
      <c r="V205" s="6">
        <f t="shared" si="46"/>
        <v>4</v>
      </c>
      <c r="W205" s="6">
        <f t="shared" si="46"/>
        <v>2</v>
      </c>
    </row>
    <row r="206" spans="1:23" x14ac:dyDescent="0.2">
      <c r="M206" s="126"/>
      <c r="N206" s="18">
        <v>6</v>
      </c>
    </row>
    <row r="207" spans="1:23" x14ac:dyDescent="0.2">
      <c r="M207" s="126"/>
      <c r="N207" s="78">
        <f t="shared" ref="N207:W212" si="48">A185</f>
        <v>7</v>
      </c>
      <c r="O207" s="6">
        <f t="shared" si="48"/>
        <v>0</v>
      </c>
      <c r="P207" s="6">
        <f t="shared" si="48"/>
        <v>0</v>
      </c>
      <c r="Q207" s="6">
        <f t="shared" si="48"/>
        <v>0</v>
      </c>
      <c r="R207" s="6">
        <f t="shared" si="48"/>
        <v>0</v>
      </c>
      <c r="S207" s="6">
        <f t="shared" si="48"/>
        <v>0</v>
      </c>
      <c r="T207" s="6">
        <f t="shared" si="48"/>
        <v>0</v>
      </c>
      <c r="U207" s="6">
        <f t="shared" si="48"/>
        <v>0</v>
      </c>
      <c r="V207" s="6">
        <f t="shared" si="48"/>
        <v>1</v>
      </c>
      <c r="W207" s="6">
        <f t="shared" si="48"/>
        <v>1</v>
      </c>
    </row>
    <row r="208" spans="1:23" x14ac:dyDescent="0.2">
      <c r="M208" s="126"/>
      <c r="N208" s="78">
        <f t="shared" si="48"/>
        <v>8</v>
      </c>
      <c r="O208" s="6">
        <f t="shared" si="48"/>
        <v>0</v>
      </c>
      <c r="P208" s="6">
        <f t="shared" si="48"/>
        <v>0</v>
      </c>
      <c r="Q208" s="6">
        <f t="shared" si="48"/>
        <v>0</v>
      </c>
      <c r="R208" s="6">
        <f t="shared" si="48"/>
        <v>0</v>
      </c>
      <c r="S208" s="6">
        <f t="shared" si="48"/>
        <v>0</v>
      </c>
      <c r="T208" s="6">
        <f t="shared" si="48"/>
        <v>0</v>
      </c>
      <c r="U208" s="6">
        <f t="shared" si="48"/>
        <v>0</v>
      </c>
      <c r="V208" s="6">
        <f t="shared" si="48"/>
        <v>1</v>
      </c>
      <c r="W208" s="6">
        <f t="shared" si="48"/>
        <v>1</v>
      </c>
    </row>
    <row r="209" spans="13:23" x14ac:dyDescent="0.2">
      <c r="M209" s="126"/>
      <c r="N209" s="78">
        <f t="shared" si="48"/>
        <v>9</v>
      </c>
      <c r="O209" s="6">
        <f t="shared" si="48"/>
        <v>0</v>
      </c>
      <c r="P209" s="6">
        <f t="shared" si="48"/>
        <v>0</v>
      </c>
      <c r="Q209" s="6">
        <f t="shared" si="48"/>
        <v>0</v>
      </c>
      <c r="R209" s="6">
        <f t="shared" si="48"/>
        <v>0</v>
      </c>
      <c r="S209" s="6">
        <f t="shared" si="48"/>
        <v>0</v>
      </c>
      <c r="T209" s="6">
        <f t="shared" si="48"/>
        <v>0</v>
      </c>
      <c r="U209" s="6">
        <f t="shared" si="48"/>
        <v>0</v>
      </c>
      <c r="V209" s="6">
        <f t="shared" si="48"/>
        <v>2</v>
      </c>
      <c r="W209" s="6">
        <f t="shared" si="48"/>
        <v>1</v>
      </c>
    </row>
    <row r="210" spans="13:23" x14ac:dyDescent="0.2">
      <c r="M210" s="126"/>
      <c r="N210" s="78">
        <f t="shared" si="48"/>
        <v>10</v>
      </c>
      <c r="O210" s="6">
        <f t="shared" si="48"/>
        <v>2</v>
      </c>
      <c r="P210" s="6">
        <f t="shared" si="48"/>
        <v>0</v>
      </c>
      <c r="Q210" s="6">
        <f t="shared" si="48"/>
        <v>0</v>
      </c>
      <c r="R210" s="6">
        <f t="shared" si="48"/>
        <v>0</v>
      </c>
      <c r="S210" s="6">
        <f t="shared" si="48"/>
        <v>0</v>
      </c>
      <c r="T210" s="6">
        <f t="shared" si="48"/>
        <v>0</v>
      </c>
      <c r="U210" s="6">
        <f t="shared" si="48"/>
        <v>0</v>
      </c>
      <c r="V210" s="6">
        <f t="shared" si="48"/>
        <v>2</v>
      </c>
      <c r="W210" s="6">
        <f t="shared" si="48"/>
        <v>1</v>
      </c>
    </row>
    <row r="211" spans="13:23" x14ac:dyDescent="0.2">
      <c r="M211" s="126"/>
      <c r="N211" s="78">
        <f t="shared" si="48"/>
        <v>11</v>
      </c>
      <c r="O211" s="6">
        <f t="shared" si="48"/>
        <v>0</v>
      </c>
      <c r="P211" s="6">
        <f t="shared" si="48"/>
        <v>0</v>
      </c>
      <c r="Q211" s="6">
        <f t="shared" si="48"/>
        <v>0</v>
      </c>
      <c r="R211" s="6">
        <f t="shared" si="48"/>
        <v>0</v>
      </c>
      <c r="S211" s="6">
        <f t="shared" si="48"/>
        <v>0</v>
      </c>
      <c r="T211" s="6">
        <f t="shared" si="48"/>
        <v>0</v>
      </c>
      <c r="U211" s="6">
        <f t="shared" si="48"/>
        <v>0</v>
      </c>
      <c r="V211" s="6">
        <f t="shared" si="48"/>
        <v>3</v>
      </c>
      <c r="W211" s="6">
        <f t="shared" si="48"/>
        <v>0</v>
      </c>
    </row>
    <row r="212" spans="13:23" x14ac:dyDescent="0.2">
      <c r="M212" s="126"/>
      <c r="N212" s="78">
        <f>A190</f>
        <v>12</v>
      </c>
      <c r="O212" s="6">
        <f>B190</f>
        <v>0</v>
      </c>
      <c r="P212" s="6">
        <f t="shared" si="48"/>
        <v>0</v>
      </c>
      <c r="Q212" s="6">
        <f t="shared" si="48"/>
        <v>0</v>
      </c>
      <c r="R212" s="6">
        <f t="shared" si="48"/>
        <v>0</v>
      </c>
      <c r="S212" s="6">
        <f t="shared" si="48"/>
        <v>0</v>
      </c>
      <c r="T212" s="6">
        <f t="shared" si="48"/>
        <v>0</v>
      </c>
      <c r="U212" s="6">
        <f t="shared" si="48"/>
        <v>0</v>
      </c>
      <c r="V212" s="6">
        <f t="shared" si="48"/>
        <v>3</v>
      </c>
      <c r="W212" s="6">
        <f t="shared" si="48"/>
        <v>2</v>
      </c>
    </row>
    <row r="213" spans="13:23" x14ac:dyDescent="0.2">
      <c r="M213" s="126">
        <f>M201+1</f>
        <v>2021</v>
      </c>
      <c r="N213" s="78">
        <f>A192</f>
        <v>1</v>
      </c>
      <c r="O213" s="6">
        <f>B192</f>
        <v>0</v>
      </c>
      <c r="P213" s="6">
        <f t="shared" ref="P213:W224" si="49">C192</f>
        <v>0</v>
      </c>
      <c r="Q213" s="6">
        <f t="shared" si="49"/>
        <v>0</v>
      </c>
      <c r="R213" s="6">
        <f t="shared" si="49"/>
        <v>0</v>
      </c>
      <c r="S213" s="6">
        <f t="shared" si="49"/>
        <v>0</v>
      </c>
      <c r="T213" s="6">
        <f t="shared" si="49"/>
        <v>0</v>
      </c>
      <c r="U213" s="6">
        <f t="shared" si="49"/>
        <v>0</v>
      </c>
      <c r="V213" s="6">
        <f t="shared" si="49"/>
        <v>2</v>
      </c>
      <c r="W213" s="6">
        <f t="shared" si="49"/>
        <v>0</v>
      </c>
    </row>
    <row r="214" spans="13:23" x14ac:dyDescent="0.2">
      <c r="M214" s="126"/>
      <c r="N214" s="78">
        <f t="shared" ref="N214:O223" si="50">A193</f>
        <v>2</v>
      </c>
      <c r="O214" s="6">
        <f t="shared" si="50"/>
        <v>0</v>
      </c>
      <c r="P214" s="6">
        <f t="shared" si="49"/>
        <v>0</v>
      </c>
      <c r="Q214" s="6">
        <f t="shared" si="49"/>
        <v>0</v>
      </c>
      <c r="R214" s="6">
        <f t="shared" si="49"/>
        <v>0</v>
      </c>
      <c r="S214" s="6">
        <f t="shared" si="49"/>
        <v>0</v>
      </c>
      <c r="T214" s="6">
        <f t="shared" si="49"/>
        <v>0</v>
      </c>
      <c r="U214" s="6">
        <f t="shared" si="49"/>
        <v>0</v>
      </c>
      <c r="V214" s="6">
        <f t="shared" si="49"/>
        <v>1</v>
      </c>
      <c r="W214" s="6">
        <f t="shared" si="49"/>
        <v>1</v>
      </c>
    </row>
    <row r="215" spans="13:23" x14ac:dyDescent="0.2">
      <c r="M215" s="126"/>
      <c r="N215" s="78">
        <f t="shared" si="50"/>
        <v>3</v>
      </c>
      <c r="O215" s="6">
        <f t="shared" si="50"/>
        <v>1</v>
      </c>
      <c r="P215" s="6">
        <f t="shared" si="49"/>
        <v>0</v>
      </c>
      <c r="Q215" s="6">
        <f t="shared" si="49"/>
        <v>0</v>
      </c>
      <c r="R215" s="6">
        <f t="shared" si="49"/>
        <v>0</v>
      </c>
      <c r="S215" s="6">
        <f t="shared" si="49"/>
        <v>0</v>
      </c>
      <c r="T215" s="6">
        <f t="shared" si="49"/>
        <v>0</v>
      </c>
      <c r="U215" s="6">
        <f t="shared" si="49"/>
        <v>0</v>
      </c>
      <c r="V215" s="6">
        <f t="shared" si="49"/>
        <v>2</v>
      </c>
      <c r="W215" s="6">
        <f t="shared" si="49"/>
        <v>2</v>
      </c>
    </row>
    <row r="216" spans="13:23" x14ac:dyDescent="0.2">
      <c r="M216" s="126"/>
      <c r="N216" s="78">
        <f t="shared" si="50"/>
        <v>4</v>
      </c>
      <c r="O216" s="6">
        <f t="shared" si="50"/>
        <v>0</v>
      </c>
      <c r="P216" s="6">
        <f t="shared" si="49"/>
        <v>0</v>
      </c>
      <c r="Q216" s="6">
        <f t="shared" si="49"/>
        <v>0</v>
      </c>
      <c r="R216" s="6">
        <f t="shared" si="49"/>
        <v>0</v>
      </c>
      <c r="S216" s="6">
        <f t="shared" si="49"/>
        <v>0</v>
      </c>
      <c r="T216" s="6">
        <f t="shared" si="49"/>
        <v>0</v>
      </c>
      <c r="U216" s="6">
        <f t="shared" si="49"/>
        <v>0</v>
      </c>
      <c r="V216" s="6">
        <f t="shared" si="49"/>
        <v>3</v>
      </c>
      <c r="W216" s="6">
        <f t="shared" si="49"/>
        <v>0</v>
      </c>
    </row>
    <row r="217" spans="13:23" x14ac:dyDescent="0.2">
      <c r="M217" s="126"/>
      <c r="N217" s="78">
        <f t="shared" si="50"/>
        <v>5</v>
      </c>
      <c r="O217" s="6">
        <f t="shared" si="50"/>
        <v>0</v>
      </c>
      <c r="P217" s="6">
        <f t="shared" si="49"/>
        <v>0</v>
      </c>
      <c r="Q217" s="6">
        <f t="shared" si="49"/>
        <v>0</v>
      </c>
      <c r="R217" s="6">
        <f t="shared" si="49"/>
        <v>0</v>
      </c>
      <c r="S217" s="6">
        <f t="shared" si="49"/>
        <v>0</v>
      </c>
      <c r="T217" s="6">
        <f t="shared" si="49"/>
        <v>0</v>
      </c>
      <c r="U217" s="6">
        <f t="shared" si="49"/>
        <v>0</v>
      </c>
      <c r="V217" s="6">
        <f t="shared" si="49"/>
        <v>4</v>
      </c>
      <c r="W217" s="6">
        <f t="shared" si="49"/>
        <v>2</v>
      </c>
    </row>
    <row r="218" spans="13:23" x14ac:dyDescent="0.2">
      <c r="M218" s="126"/>
      <c r="N218" s="78">
        <f t="shared" si="50"/>
        <v>6</v>
      </c>
      <c r="O218" s="6">
        <f t="shared" si="50"/>
        <v>0</v>
      </c>
      <c r="P218" s="6">
        <f t="shared" si="49"/>
        <v>0</v>
      </c>
      <c r="Q218" s="6">
        <f t="shared" si="49"/>
        <v>0</v>
      </c>
      <c r="R218" s="6">
        <f t="shared" si="49"/>
        <v>0</v>
      </c>
      <c r="S218" s="6">
        <f t="shared" si="49"/>
        <v>0</v>
      </c>
      <c r="T218" s="6">
        <f t="shared" si="49"/>
        <v>0</v>
      </c>
      <c r="U218" s="6">
        <f t="shared" si="49"/>
        <v>0</v>
      </c>
      <c r="V218" s="6">
        <f t="shared" si="49"/>
        <v>4</v>
      </c>
      <c r="W218" s="6">
        <f t="shared" si="49"/>
        <v>0</v>
      </c>
    </row>
    <row r="219" spans="13:23" x14ac:dyDescent="0.2">
      <c r="M219" s="126"/>
      <c r="N219" s="78">
        <f t="shared" si="50"/>
        <v>7</v>
      </c>
      <c r="O219" s="6">
        <f t="shared" si="50"/>
        <v>0</v>
      </c>
      <c r="P219" s="6">
        <f t="shared" si="49"/>
        <v>0</v>
      </c>
      <c r="Q219" s="6">
        <f t="shared" si="49"/>
        <v>0</v>
      </c>
      <c r="R219" s="6">
        <f t="shared" si="49"/>
        <v>0</v>
      </c>
      <c r="S219" s="6">
        <f t="shared" si="49"/>
        <v>0</v>
      </c>
      <c r="T219" s="6">
        <f t="shared" si="49"/>
        <v>0</v>
      </c>
      <c r="U219" s="6">
        <f t="shared" si="49"/>
        <v>0</v>
      </c>
      <c r="V219" s="6">
        <f t="shared" si="49"/>
        <v>3</v>
      </c>
      <c r="W219" s="6">
        <f t="shared" si="49"/>
        <v>1</v>
      </c>
    </row>
    <row r="220" spans="13:23" x14ac:dyDescent="0.2">
      <c r="M220" s="126"/>
      <c r="N220" s="78">
        <f t="shared" si="50"/>
        <v>8</v>
      </c>
      <c r="O220" s="6">
        <f t="shared" si="50"/>
        <v>1</v>
      </c>
      <c r="P220" s="6">
        <f t="shared" si="49"/>
        <v>0</v>
      </c>
      <c r="Q220" s="6">
        <f t="shared" si="49"/>
        <v>0</v>
      </c>
      <c r="R220" s="6">
        <f t="shared" si="49"/>
        <v>0</v>
      </c>
      <c r="S220" s="6">
        <f t="shared" si="49"/>
        <v>0</v>
      </c>
      <c r="T220" s="6">
        <f t="shared" si="49"/>
        <v>0</v>
      </c>
      <c r="U220" s="6">
        <f t="shared" si="49"/>
        <v>0</v>
      </c>
      <c r="V220" s="6">
        <f t="shared" si="49"/>
        <v>0</v>
      </c>
      <c r="W220" s="6">
        <f t="shared" si="49"/>
        <v>0</v>
      </c>
    </row>
    <row r="221" spans="13:23" x14ac:dyDescent="0.2">
      <c r="M221" s="126"/>
      <c r="N221" s="78">
        <f t="shared" si="50"/>
        <v>9</v>
      </c>
      <c r="O221" s="6">
        <f t="shared" si="50"/>
        <v>0</v>
      </c>
      <c r="P221" s="6">
        <f t="shared" si="49"/>
        <v>0</v>
      </c>
      <c r="Q221" s="6">
        <f t="shared" si="49"/>
        <v>0</v>
      </c>
      <c r="R221" s="6">
        <f t="shared" si="49"/>
        <v>0</v>
      </c>
      <c r="S221" s="6">
        <f t="shared" si="49"/>
        <v>0</v>
      </c>
      <c r="T221" s="6">
        <f t="shared" si="49"/>
        <v>0</v>
      </c>
      <c r="U221" s="6">
        <f t="shared" si="49"/>
        <v>0</v>
      </c>
      <c r="V221" s="6">
        <f t="shared" si="49"/>
        <v>4</v>
      </c>
      <c r="W221" s="6">
        <f t="shared" si="49"/>
        <v>2</v>
      </c>
    </row>
    <row r="222" spans="13:23" x14ac:dyDescent="0.2">
      <c r="M222" s="126"/>
      <c r="N222" s="78">
        <f t="shared" si="50"/>
        <v>10</v>
      </c>
      <c r="O222" s="6">
        <f t="shared" si="50"/>
        <v>0</v>
      </c>
      <c r="P222" s="6">
        <f t="shared" si="49"/>
        <v>0</v>
      </c>
      <c r="Q222" s="6">
        <f t="shared" si="49"/>
        <v>0</v>
      </c>
      <c r="R222" s="6">
        <f t="shared" si="49"/>
        <v>0</v>
      </c>
      <c r="S222" s="6">
        <f t="shared" si="49"/>
        <v>0</v>
      </c>
      <c r="T222" s="6">
        <f t="shared" si="49"/>
        <v>0</v>
      </c>
      <c r="U222" s="6">
        <f t="shared" si="49"/>
        <v>0</v>
      </c>
      <c r="V222" s="6">
        <f t="shared" si="49"/>
        <v>1</v>
      </c>
      <c r="W222" s="6">
        <f t="shared" si="49"/>
        <v>1</v>
      </c>
    </row>
    <row r="223" spans="13:23" x14ac:dyDescent="0.2">
      <c r="M223" s="126"/>
      <c r="N223" s="78">
        <f t="shared" si="50"/>
        <v>11</v>
      </c>
      <c r="O223" s="6">
        <f t="shared" si="50"/>
        <v>0</v>
      </c>
      <c r="P223" s="6">
        <f t="shared" si="49"/>
        <v>0</v>
      </c>
      <c r="Q223" s="6">
        <f t="shared" si="49"/>
        <v>0</v>
      </c>
      <c r="R223" s="6">
        <f t="shared" si="49"/>
        <v>0</v>
      </c>
      <c r="S223" s="6">
        <f t="shared" si="49"/>
        <v>0</v>
      </c>
      <c r="T223" s="6">
        <f t="shared" si="49"/>
        <v>0</v>
      </c>
      <c r="U223" s="6">
        <f t="shared" si="49"/>
        <v>0</v>
      </c>
      <c r="V223" s="6">
        <f t="shared" si="49"/>
        <v>2</v>
      </c>
      <c r="W223" s="6">
        <f t="shared" si="49"/>
        <v>1</v>
      </c>
    </row>
    <row r="224" spans="13:23" x14ac:dyDescent="0.2">
      <c r="M224" s="126"/>
      <c r="N224" s="78">
        <f>A203</f>
        <v>12</v>
      </c>
      <c r="O224" s="6">
        <f>B203</f>
        <v>1</v>
      </c>
      <c r="P224" s="6">
        <f t="shared" si="49"/>
        <v>0</v>
      </c>
      <c r="Q224" s="6">
        <f t="shared" si="49"/>
        <v>0</v>
      </c>
      <c r="R224" s="6">
        <f t="shared" si="49"/>
        <v>0</v>
      </c>
      <c r="S224" s="6">
        <f t="shared" si="49"/>
        <v>0</v>
      </c>
      <c r="T224" s="6">
        <f t="shared" si="49"/>
        <v>0</v>
      </c>
      <c r="U224" s="6">
        <f t="shared" si="49"/>
        <v>0</v>
      </c>
      <c r="V224" s="6">
        <f t="shared" si="49"/>
        <v>4</v>
      </c>
      <c r="W224" s="6">
        <f t="shared" si="49"/>
        <v>0</v>
      </c>
    </row>
  </sheetData>
  <mergeCells count="18">
    <mergeCell ref="M16:M20"/>
    <mergeCell ref="M33:M44"/>
    <mergeCell ref="M69:M80"/>
    <mergeCell ref="M81:M92"/>
    <mergeCell ref="M21:M32"/>
    <mergeCell ref="M57:M68"/>
    <mergeCell ref="M45:M56"/>
    <mergeCell ref="M213:M224"/>
    <mergeCell ref="M93:M104"/>
    <mergeCell ref="M105:M116"/>
    <mergeCell ref="M117:M128"/>
    <mergeCell ref="M129:M140"/>
    <mergeCell ref="M141:M152"/>
    <mergeCell ref="M153:M164"/>
    <mergeCell ref="M201:M212"/>
    <mergeCell ref="M189:M200"/>
    <mergeCell ref="M177:M188"/>
    <mergeCell ref="M165:M176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E51C0-57B4-4464-8D6D-E121A0CE0F30}">
  <dimension ref="A1:T222"/>
  <sheetViews>
    <sheetView showGridLines="0" zoomScaleNormal="100" workbookViewId="0">
      <selection activeCell="J1" sqref="J1"/>
    </sheetView>
  </sheetViews>
  <sheetFormatPr defaultRowHeight="12.75" x14ac:dyDescent="0.2"/>
  <cols>
    <col min="1" max="1" width="16.85546875" bestFit="1" customWidth="1"/>
    <col min="2" max="2" width="20.7109375" bestFit="1" customWidth="1"/>
    <col min="3" max="3" width="23" bestFit="1" customWidth="1"/>
    <col min="4" max="8" width="18.85546875" bestFit="1" customWidth="1"/>
    <col min="9" max="9" width="4" customWidth="1"/>
    <col min="10" max="10" width="16" customWidth="1"/>
    <col min="11" max="11" width="6.28515625" style="18" customWidth="1"/>
    <col min="12" max="12" width="7.85546875" style="18" customWidth="1"/>
    <col min="13" max="13" width="6.28515625" customWidth="1"/>
  </cols>
  <sheetData>
    <row r="1" spans="1:20" ht="228" customHeight="1" x14ac:dyDescent="0.2"/>
    <row r="2" spans="1:20" ht="101.25" customHeight="1" x14ac:dyDescent="0.2"/>
    <row r="10" spans="1:20" ht="30" customHeight="1" x14ac:dyDescent="0.2"/>
    <row r="11" spans="1:20" x14ac:dyDescent="0.2">
      <c r="B11" s="75" t="s">
        <v>1556</v>
      </c>
    </row>
    <row r="12" spans="1:20" x14ac:dyDescent="0.2">
      <c r="A12" s="75" t="s">
        <v>1553</v>
      </c>
      <c r="B12" t="s">
        <v>1898</v>
      </c>
      <c r="C12" t="s">
        <v>1899</v>
      </c>
      <c r="D12" t="s">
        <v>1900</v>
      </c>
      <c r="K12"/>
      <c r="L12"/>
    </row>
    <row r="13" spans="1:20" x14ac:dyDescent="0.2">
      <c r="A13" s="20">
        <v>2004</v>
      </c>
      <c r="B13" s="77"/>
      <c r="C13" s="77"/>
      <c r="D13" s="77"/>
      <c r="L13" s="31" t="s">
        <v>1901</v>
      </c>
      <c r="M13" s="31" t="s">
        <v>243</v>
      </c>
      <c r="N13" s="31" t="s">
        <v>1896</v>
      </c>
      <c r="O13" s="31" t="s">
        <v>1897</v>
      </c>
      <c r="P13" s="31"/>
      <c r="Q13" s="31"/>
      <c r="R13" s="31"/>
      <c r="S13" s="31"/>
      <c r="T13" s="31"/>
    </row>
    <row r="14" spans="1:20" x14ac:dyDescent="0.2">
      <c r="A14" s="76">
        <v>8</v>
      </c>
      <c r="B14" s="77">
        <v>0</v>
      </c>
      <c r="C14" s="77">
        <v>5</v>
      </c>
      <c r="D14" s="77">
        <v>5</v>
      </c>
      <c r="K14" s="126">
        <f>A13</f>
        <v>2004</v>
      </c>
      <c r="L14" s="78">
        <f t="shared" ref="L14:T18" si="0">A14</f>
        <v>8</v>
      </c>
      <c r="M14" s="6">
        <f t="shared" si="0"/>
        <v>0</v>
      </c>
      <c r="N14" s="6">
        <f t="shared" si="0"/>
        <v>5</v>
      </c>
      <c r="O14" s="6">
        <f t="shared" si="0"/>
        <v>5</v>
      </c>
      <c r="P14" s="6">
        <f t="shared" si="0"/>
        <v>0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</v>
      </c>
    </row>
    <row r="15" spans="1:20" x14ac:dyDescent="0.2">
      <c r="A15" s="76">
        <v>9</v>
      </c>
      <c r="B15" s="77">
        <v>0</v>
      </c>
      <c r="C15" s="77">
        <v>8</v>
      </c>
      <c r="D15" s="77">
        <v>8</v>
      </c>
      <c r="K15" s="126"/>
      <c r="L15" s="78">
        <f t="shared" si="0"/>
        <v>9</v>
      </c>
      <c r="M15" s="6">
        <f t="shared" si="0"/>
        <v>0</v>
      </c>
      <c r="N15" s="6">
        <f t="shared" si="0"/>
        <v>8</v>
      </c>
      <c r="O15" s="6">
        <f t="shared" si="0"/>
        <v>8</v>
      </c>
      <c r="P15" s="6">
        <f t="shared" si="0"/>
        <v>0</v>
      </c>
      <c r="Q15" s="6">
        <f t="shared" si="0"/>
        <v>0</v>
      </c>
      <c r="R15" s="6">
        <f t="shared" si="0"/>
        <v>0</v>
      </c>
      <c r="S15" s="6">
        <f t="shared" si="0"/>
        <v>0</v>
      </c>
      <c r="T15" s="6">
        <f t="shared" si="0"/>
        <v>0</v>
      </c>
    </row>
    <row r="16" spans="1:20" x14ac:dyDescent="0.2">
      <c r="A16" s="76">
        <v>10</v>
      </c>
      <c r="B16" s="77">
        <v>0</v>
      </c>
      <c r="C16" s="77">
        <v>5</v>
      </c>
      <c r="D16" s="77">
        <v>5</v>
      </c>
      <c r="K16" s="126"/>
      <c r="L16" s="78">
        <f t="shared" si="0"/>
        <v>10</v>
      </c>
      <c r="M16" s="6">
        <f t="shared" si="0"/>
        <v>0</v>
      </c>
      <c r="N16" s="6">
        <f t="shared" si="0"/>
        <v>5</v>
      </c>
      <c r="O16" s="6">
        <f t="shared" si="0"/>
        <v>5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0</v>
      </c>
      <c r="T16" s="6">
        <f t="shared" si="0"/>
        <v>0</v>
      </c>
    </row>
    <row r="17" spans="1:20" x14ac:dyDescent="0.2">
      <c r="A17" s="76">
        <v>11</v>
      </c>
      <c r="B17" s="77">
        <v>0</v>
      </c>
      <c r="C17" s="77">
        <v>3</v>
      </c>
      <c r="D17" s="77">
        <v>3</v>
      </c>
      <c r="K17" s="126"/>
      <c r="L17" s="78">
        <f t="shared" si="0"/>
        <v>11</v>
      </c>
      <c r="M17" s="6">
        <f t="shared" si="0"/>
        <v>0</v>
      </c>
      <c r="N17" s="6">
        <f t="shared" si="0"/>
        <v>3</v>
      </c>
      <c r="O17" s="6">
        <f t="shared" si="0"/>
        <v>3</v>
      </c>
      <c r="P17" s="6">
        <f t="shared" si="0"/>
        <v>0</v>
      </c>
      <c r="Q17" s="6">
        <f t="shared" si="0"/>
        <v>0</v>
      </c>
      <c r="R17" s="6">
        <f t="shared" si="0"/>
        <v>0</v>
      </c>
      <c r="S17" s="6">
        <f t="shared" si="0"/>
        <v>0</v>
      </c>
      <c r="T17" s="6">
        <f t="shared" si="0"/>
        <v>0</v>
      </c>
    </row>
    <row r="18" spans="1:20" x14ac:dyDescent="0.2">
      <c r="A18" s="76">
        <v>12</v>
      </c>
      <c r="B18" s="77">
        <v>0</v>
      </c>
      <c r="C18" s="77">
        <v>1</v>
      </c>
      <c r="D18" s="77">
        <v>1</v>
      </c>
      <c r="K18" s="126"/>
      <c r="L18" s="78">
        <f t="shared" si="0"/>
        <v>12</v>
      </c>
      <c r="M18" s="6">
        <f t="shared" si="0"/>
        <v>0</v>
      </c>
      <c r="N18" s="6">
        <f t="shared" si="0"/>
        <v>1</v>
      </c>
      <c r="O18" s="6">
        <f t="shared" si="0"/>
        <v>1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</row>
    <row r="19" spans="1:20" x14ac:dyDescent="0.2">
      <c r="A19" s="20">
        <v>2005</v>
      </c>
      <c r="B19" s="77"/>
      <c r="C19" s="77"/>
      <c r="D19" s="77"/>
      <c r="K19" s="127">
        <f>A19</f>
        <v>2005</v>
      </c>
      <c r="L19" s="109">
        <f t="shared" ref="L19:T19" si="1">A20</f>
        <v>1</v>
      </c>
      <c r="M19" s="6">
        <f t="shared" si="1"/>
        <v>0</v>
      </c>
      <c r="N19" s="6">
        <f t="shared" si="1"/>
        <v>0</v>
      </c>
      <c r="O19" s="6">
        <f t="shared" si="1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6">
        <f t="shared" si="1"/>
        <v>0</v>
      </c>
      <c r="T19" s="6">
        <f t="shared" si="1"/>
        <v>0</v>
      </c>
    </row>
    <row r="20" spans="1:20" x14ac:dyDescent="0.2">
      <c r="A20" s="76">
        <v>1</v>
      </c>
      <c r="B20" s="77">
        <v>0</v>
      </c>
      <c r="C20" s="77">
        <v>0</v>
      </c>
      <c r="D20" s="77">
        <v>0</v>
      </c>
      <c r="K20" s="128"/>
      <c r="L20" s="109">
        <v>2</v>
      </c>
      <c r="M20" s="6"/>
      <c r="N20" s="6"/>
      <c r="O20" s="6"/>
      <c r="P20" s="6"/>
      <c r="Q20" s="6"/>
      <c r="R20" s="6"/>
      <c r="S20" s="6"/>
      <c r="T20" s="6"/>
    </row>
    <row r="21" spans="1:20" x14ac:dyDescent="0.2">
      <c r="A21" s="76">
        <v>8</v>
      </c>
      <c r="B21" s="77">
        <v>0</v>
      </c>
      <c r="C21" s="77">
        <v>5</v>
      </c>
      <c r="D21" s="77">
        <v>5</v>
      </c>
      <c r="K21" s="128"/>
      <c r="L21" s="109">
        <v>3</v>
      </c>
      <c r="M21" s="6"/>
      <c r="N21" s="6"/>
      <c r="O21" s="6"/>
      <c r="P21" s="6"/>
      <c r="Q21" s="6"/>
      <c r="R21" s="6"/>
      <c r="S21" s="6"/>
      <c r="T21" s="6"/>
    </row>
    <row r="22" spans="1:20" x14ac:dyDescent="0.2">
      <c r="A22" s="76">
        <v>9</v>
      </c>
      <c r="B22" s="77">
        <v>0</v>
      </c>
      <c r="C22" s="77">
        <v>1</v>
      </c>
      <c r="D22" s="77">
        <v>1</v>
      </c>
      <c r="K22" s="128"/>
      <c r="L22" s="109">
        <v>4</v>
      </c>
      <c r="M22" s="6"/>
      <c r="N22" s="6"/>
      <c r="O22" s="6"/>
      <c r="P22" s="6"/>
      <c r="Q22" s="6"/>
      <c r="R22" s="6"/>
      <c r="S22" s="6"/>
      <c r="T22" s="6"/>
    </row>
    <row r="23" spans="1:20" x14ac:dyDescent="0.2">
      <c r="A23" s="20">
        <v>2006</v>
      </c>
      <c r="B23" s="77"/>
      <c r="C23" s="77"/>
      <c r="D23" s="77"/>
      <c r="K23" s="128"/>
      <c r="L23" s="109">
        <v>5</v>
      </c>
      <c r="M23" s="6"/>
      <c r="N23" s="6"/>
      <c r="O23" s="6"/>
      <c r="P23" s="6"/>
      <c r="Q23" s="6"/>
      <c r="R23" s="6"/>
      <c r="S23" s="6"/>
      <c r="T23" s="6"/>
    </row>
    <row r="24" spans="1:20" x14ac:dyDescent="0.2">
      <c r="A24" s="76">
        <v>2</v>
      </c>
      <c r="B24" s="77">
        <v>0</v>
      </c>
      <c r="C24" s="77">
        <v>6</v>
      </c>
      <c r="D24" s="77">
        <v>6</v>
      </c>
      <c r="K24" s="128"/>
      <c r="L24" s="109">
        <v>6</v>
      </c>
      <c r="M24" s="6"/>
      <c r="N24" s="6"/>
      <c r="O24" s="6"/>
      <c r="P24" s="6"/>
      <c r="Q24" s="6"/>
      <c r="R24" s="6"/>
      <c r="S24" s="6"/>
      <c r="T24" s="6"/>
    </row>
    <row r="25" spans="1:20" x14ac:dyDescent="0.2">
      <c r="A25" s="76">
        <v>3</v>
      </c>
      <c r="B25" s="77">
        <v>0</v>
      </c>
      <c r="C25" s="77">
        <v>4</v>
      </c>
      <c r="D25" s="77">
        <v>4</v>
      </c>
      <c r="K25" s="128"/>
      <c r="L25" s="109">
        <v>7</v>
      </c>
      <c r="M25" s="6"/>
      <c r="N25" s="6"/>
      <c r="O25" s="6"/>
      <c r="P25" s="6"/>
      <c r="Q25" s="6"/>
      <c r="R25" s="6"/>
      <c r="S25" s="6"/>
      <c r="T25" s="6"/>
    </row>
    <row r="26" spans="1:20" x14ac:dyDescent="0.2">
      <c r="A26" s="76">
        <v>4</v>
      </c>
      <c r="B26" s="77">
        <v>0</v>
      </c>
      <c r="C26" s="77">
        <v>11</v>
      </c>
      <c r="D26" s="77">
        <v>11</v>
      </c>
      <c r="K26" s="128"/>
      <c r="L26" s="78">
        <f t="shared" ref="L26:T27" si="2">A21</f>
        <v>8</v>
      </c>
      <c r="M26" s="6">
        <f t="shared" si="2"/>
        <v>0</v>
      </c>
      <c r="N26" s="6">
        <f t="shared" si="2"/>
        <v>5</v>
      </c>
      <c r="O26" s="6">
        <f t="shared" si="2"/>
        <v>5</v>
      </c>
      <c r="P26" s="6">
        <f t="shared" si="2"/>
        <v>0</v>
      </c>
      <c r="Q26" s="6">
        <f t="shared" si="2"/>
        <v>0</v>
      </c>
      <c r="R26" s="6">
        <f t="shared" si="2"/>
        <v>0</v>
      </c>
      <c r="S26" s="6">
        <f t="shared" si="2"/>
        <v>0</v>
      </c>
      <c r="T26" s="6">
        <f t="shared" si="2"/>
        <v>0</v>
      </c>
    </row>
    <row r="27" spans="1:20" x14ac:dyDescent="0.2">
      <c r="A27" s="76">
        <v>5</v>
      </c>
      <c r="B27" s="77">
        <v>0</v>
      </c>
      <c r="C27" s="77">
        <v>4</v>
      </c>
      <c r="D27" s="77">
        <v>4</v>
      </c>
      <c r="K27" s="128"/>
      <c r="L27" s="78">
        <f t="shared" si="2"/>
        <v>9</v>
      </c>
      <c r="M27" s="6">
        <f t="shared" si="2"/>
        <v>0</v>
      </c>
      <c r="N27" s="6">
        <f t="shared" si="2"/>
        <v>1</v>
      </c>
      <c r="O27" s="6">
        <f t="shared" si="2"/>
        <v>1</v>
      </c>
      <c r="P27" s="6">
        <f t="shared" si="2"/>
        <v>0</v>
      </c>
      <c r="Q27" s="6">
        <f t="shared" si="2"/>
        <v>0</v>
      </c>
      <c r="R27" s="6">
        <f t="shared" si="2"/>
        <v>0</v>
      </c>
      <c r="S27" s="6">
        <f t="shared" si="2"/>
        <v>0</v>
      </c>
      <c r="T27" s="6">
        <f t="shared" si="2"/>
        <v>0</v>
      </c>
    </row>
    <row r="28" spans="1:20" x14ac:dyDescent="0.2">
      <c r="A28" s="76">
        <v>6</v>
      </c>
      <c r="B28" s="77">
        <v>0</v>
      </c>
      <c r="C28" s="77">
        <v>5</v>
      </c>
      <c r="D28" s="77">
        <v>5</v>
      </c>
      <c r="K28" s="128"/>
      <c r="L28" s="109">
        <v>10</v>
      </c>
      <c r="M28" s="6"/>
      <c r="N28" s="6"/>
      <c r="O28" s="6"/>
      <c r="P28" s="6"/>
      <c r="Q28" s="6"/>
      <c r="R28" s="6"/>
      <c r="S28" s="6"/>
      <c r="T28" s="6"/>
    </row>
    <row r="29" spans="1:20" x14ac:dyDescent="0.2">
      <c r="A29" s="76">
        <v>7</v>
      </c>
      <c r="B29" s="77">
        <v>0</v>
      </c>
      <c r="C29" s="77">
        <v>6</v>
      </c>
      <c r="D29" s="77">
        <v>6</v>
      </c>
      <c r="K29" s="128"/>
      <c r="L29" s="109">
        <v>11</v>
      </c>
      <c r="M29" s="6"/>
      <c r="N29" s="6"/>
      <c r="O29" s="6"/>
      <c r="P29" s="6"/>
      <c r="Q29" s="6"/>
      <c r="R29" s="6"/>
      <c r="S29" s="6"/>
      <c r="T29" s="6"/>
    </row>
    <row r="30" spans="1:20" x14ac:dyDescent="0.2">
      <c r="A30" s="76">
        <v>9</v>
      </c>
      <c r="B30" s="77">
        <v>0</v>
      </c>
      <c r="C30" s="77">
        <v>3</v>
      </c>
      <c r="D30" s="77">
        <v>3</v>
      </c>
      <c r="K30" s="129"/>
      <c r="L30" s="109">
        <v>12</v>
      </c>
      <c r="M30" s="6"/>
      <c r="N30" s="6"/>
      <c r="O30" s="6"/>
      <c r="P30" s="6"/>
      <c r="Q30" s="6"/>
      <c r="R30" s="6"/>
      <c r="S30" s="6"/>
      <c r="T30" s="6"/>
    </row>
    <row r="31" spans="1:20" x14ac:dyDescent="0.2">
      <c r="A31" s="76">
        <v>10</v>
      </c>
      <c r="B31" s="77">
        <v>0</v>
      </c>
      <c r="C31" s="77">
        <v>3</v>
      </c>
      <c r="D31" s="77">
        <v>3</v>
      </c>
      <c r="K31" s="126">
        <f>A23</f>
        <v>2006</v>
      </c>
      <c r="L31" s="109">
        <v>1</v>
      </c>
      <c r="M31" s="6">
        <f t="shared" ref="M31:T46" si="3">B23</f>
        <v>0</v>
      </c>
      <c r="N31" s="6">
        <f t="shared" si="3"/>
        <v>0</v>
      </c>
      <c r="O31" s="6">
        <f t="shared" si="3"/>
        <v>0</v>
      </c>
      <c r="P31" s="6">
        <f t="shared" si="3"/>
        <v>0</v>
      </c>
      <c r="Q31" s="6">
        <f t="shared" si="3"/>
        <v>0</v>
      </c>
      <c r="R31" s="6">
        <f t="shared" si="3"/>
        <v>0</v>
      </c>
      <c r="S31" s="6">
        <f t="shared" si="3"/>
        <v>0</v>
      </c>
      <c r="T31" s="6">
        <f t="shared" si="3"/>
        <v>0</v>
      </c>
    </row>
    <row r="32" spans="1:20" x14ac:dyDescent="0.2">
      <c r="A32" s="76">
        <v>11</v>
      </c>
      <c r="B32" s="77">
        <v>103</v>
      </c>
      <c r="C32" s="77">
        <v>14</v>
      </c>
      <c r="D32" s="77">
        <v>14</v>
      </c>
      <c r="K32" s="126"/>
      <c r="L32" s="78">
        <f t="shared" ref="L32:L37" si="4">A24</f>
        <v>2</v>
      </c>
      <c r="M32" s="6">
        <f t="shared" si="3"/>
        <v>0</v>
      </c>
      <c r="N32" s="6">
        <f t="shared" si="3"/>
        <v>6</v>
      </c>
      <c r="O32" s="6">
        <f t="shared" si="3"/>
        <v>6</v>
      </c>
      <c r="P32" s="6">
        <f t="shared" si="3"/>
        <v>0</v>
      </c>
      <c r="Q32" s="6">
        <f t="shared" si="3"/>
        <v>0</v>
      </c>
      <c r="R32" s="6">
        <f t="shared" si="3"/>
        <v>0</v>
      </c>
      <c r="S32" s="6">
        <f t="shared" si="3"/>
        <v>0</v>
      </c>
      <c r="T32" s="6">
        <f t="shared" si="3"/>
        <v>0</v>
      </c>
    </row>
    <row r="33" spans="1:20" x14ac:dyDescent="0.2">
      <c r="A33" s="76">
        <v>12</v>
      </c>
      <c r="B33" s="77">
        <v>119</v>
      </c>
      <c r="C33" s="77">
        <v>13</v>
      </c>
      <c r="D33" s="77">
        <v>13</v>
      </c>
      <c r="K33" s="126"/>
      <c r="L33" s="78">
        <f t="shared" si="4"/>
        <v>3</v>
      </c>
      <c r="M33" s="6">
        <f t="shared" si="3"/>
        <v>0</v>
      </c>
      <c r="N33" s="6">
        <f t="shared" si="3"/>
        <v>4</v>
      </c>
      <c r="O33" s="6">
        <f t="shared" si="3"/>
        <v>4</v>
      </c>
      <c r="P33" s="6">
        <f t="shared" si="3"/>
        <v>0</v>
      </c>
      <c r="Q33" s="6">
        <f t="shared" si="3"/>
        <v>0</v>
      </c>
      <c r="R33" s="6">
        <f t="shared" si="3"/>
        <v>0</v>
      </c>
      <c r="S33" s="6">
        <f t="shared" si="3"/>
        <v>0</v>
      </c>
      <c r="T33" s="6">
        <f t="shared" si="3"/>
        <v>0</v>
      </c>
    </row>
    <row r="34" spans="1:20" x14ac:dyDescent="0.2">
      <c r="A34" s="20">
        <v>2007</v>
      </c>
      <c r="B34" s="77"/>
      <c r="C34" s="77"/>
      <c r="D34" s="77"/>
      <c r="K34" s="126"/>
      <c r="L34" s="78">
        <f t="shared" si="4"/>
        <v>4</v>
      </c>
      <c r="M34" s="6">
        <f t="shared" si="3"/>
        <v>0</v>
      </c>
      <c r="N34" s="6">
        <f t="shared" si="3"/>
        <v>11</v>
      </c>
      <c r="O34" s="6">
        <f t="shared" si="3"/>
        <v>11</v>
      </c>
      <c r="P34" s="6">
        <f t="shared" si="3"/>
        <v>0</v>
      </c>
      <c r="Q34" s="6">
        <f t="shared" si="3"/>
        <v>0</v>
      </c>
      <c r="R34" s="6">
        <f t="shared" si="3"/>
        <v>0</v>
      </c>
      <c r="S34" s="6">
        <f t="shared" si="3"/>
        <v>0</v>
      </c>
      <c r="T34" s="6">
        <f t="shared" si="3"/>
        <v>0</v>
      </c>
    </row>
    <row r="35" spans="1:20" x14ac:dyDescent="0.2">
      <c r="A35" s="76">
        <v>1</v>
      </c>
      <c r="B35" s="77">
        <v>119</v>
      </c>
      <c r="C35" s="77">
        <v>10</v>
      </c>
      <c r="D35" s="77">
        <v>10</v>
      </c>
      <c r="K35" s="126"/>
      <c r="L35" s="78">
        <f t="shared" si="4"/>
        <v>5</v>
      </c>
      <c r="M35" s="6">
        <f t="shared" si="3"/>
        <v>0</v>
      </c>
      <c r="N35" s="6">
        <f t="shared" si="3"/>
        <v>4</v>
      </c>
      <c r="O35" s="6">
        <f t="shared" si="3"/>
        <v>4</v>
      </c>
      <c r="P35" s="6">
        <f t="shared" si="3"/>
        <v>0</v>
      </c>
      <c r="Q35" s="6">
        <f t="shared" si="3"/>
        <v>0</v>
      </c>
      <c r="R35" s="6">
        <f t="shared" si="3"/>
        <v>0</v>
      </c>
      <c r="S35" s="6">
        <f t="shared" si="3"/>
        <v>0</v>
      </c>
      <c r="T35" s="6">
        <f t="shared" si="3"/>
        <v>0</v>
      </c>
    </row>
    <row r="36" spans="1:20" x14ac:dyDescent="0.2">
      <c r="A36" s="76">
        <v>2</v>
      </c>
      <c r="B36" s="77">
        <v>86</v>
      </c>
      <c r="C36" s="77">
        <v>12</v>
      </c>
      <c r="D36" s="77">
        <v>12</v>
      </c>
      <c r="K36" s="126"/>
      <c r="L36" s="78">
        <f t="shared" si="4"/>
        <v>6</v>
      </c>
      <c r="M36" s="6">
        <f>B28</f>
        <v>0</v>
      </c>
      <c r="N36" s="6">
        <f t="shared" si="3"/>
        <v>5</v>
      </c>
      <c r="O36" s="6">
        <f t="shared" si="3"/>
        <v>5</v>
      </c>
      <c r="P36" s="6">
        <f t="shared" si="3"/>
        <v>0</v>
      </c>
      <c r="Q36" s="6">
        <f t="shared" si="3"/>
        <v>0</v>
      </c>
      <c r="R36" s="6">
        <f t="shared" si="3"/>
        <v>0</v>
      </c>
      <c r="S36" s="6">
        <f t="shared" si="3"/>
        <v>0</v>
      </c>
      <c r="T36" s="6">
        <f t="shared" si="3"/>
        <v>0</v>
      </c>
    </row>
    <row r="37" spans="1:20" x14ac:dyDescent="0.2">
      <c r="A37" s="76">
        <v>3</v>
      </c>
      <c r="B37" s="77">
        <v>92</v>
      </c>
      <c r="C37" s="77">
        <v>9</v>
      </c>
      <c r="D37" s="77">
        <v>9</v>
      </c>
      <c r="K37" s="126"/>
      <c r="L37" s="78">
        <f t="shared" si="4"/>
        <v>7</v>
      </c>
      <c r="M37" s="6">
        <f>B29</f>
        <v>0</v>
      </c>
      <c r="N37" s="6">
        <f t="shared" si="3"/>
        <v>6</v>
      </c>
      <c r="O37" s="6">
        <f t="shared" si="3"/>
        <v>6</v>
      </c>
      <c r="P37" s="6">
        <f t="shared" si="3"/>
        <v>0</v>
      </c>
      <c r="Q37" s="6">
        <f t="shared" si="3"/>
        <v>0</v>
      </c>
      <c r="R37" s="6">
        <f t="shared" si="3"/>
        <v>0</v>
      </c>
      <c r="S37" s="6">
        <f t="shared" si="3"/>
        <v>0</v>
      </c>
      <c r="T37" s="6">
        <f t="shared" si="3"/>
        <v>0</v>
      </c>
    </row>
    <row r="38" spans="1:20" x14ac:dyDescent="0.2">
      <c r="A38" s="76">
        <v>4</v>
      </c>
      <c r="B38" s="77">
        <v>72</v>
      </c>
      <c r="C38" s="77">
        <v>9</v>
      </c>
      <c r="D38" s="77">
        <v>9</v>
      </c>
      <c r="K38" s="126"/>
      <c r="L38" s="109">
        <v>8</v>
      </c>
      <c r="M38" s="6"/>
      <c r="N38" s="6"/>
      <c r="O38" s="6"/>
      <c r="P38" s="6"/>
      <c r="Q38" s="6"/>
      <c r="R38" s="6"/>
      <c r="S38" s="6"/>
      <c r="T38" s="6"/>
    </row>
    <row r="39" spans="1:20" x14ac:dyDescent="0.2">
      <c r="A39" s="76">
        <v>5</v>
      </c>
      <c r="B39" s="77">
        <v>89</v>
      </c>
      <c r="C39" s="77">
        <v>7</v>
      </c>
      <c r="D39" s="77">
        <v>7</v>
      </c>
      <c r="K39" s="126"/>
      <c r="L39" s="78">
        <f t="shared" ref="L39:T42" si="5">A30</f>
        <v>9</v>
      </c>
      <c r="M39" s="6">
        <f t="shared" si="5"/>
        <v>0</v>
      </c>
      <c r="N39" s="6">
        <f t="shared" si="5"/>
        <v>3</v>
      </c>
      <c r="O39" s="6">
        <f t="shared" si="5"/>
        <v>3</v>
      </c>
      <c r="P39" s="6">
        <f t="shared" si="5"/>
        <v>0</v>
      </c>
      <c r="Q39" s="6">
        <f t="shared" si="5"/>
        <v>0</v>
      </c>
      <c r="R39" s="6">
        <f t="shared" si="5"/>
        <v>0</v>
      </c>
      <c r="S39" s="6">
        <f t="shared" si="5"/>
        <v>0</v>
      </c>
      <c r="T39" s="6">
        <f t="shared" si="5"/>
        <v>0</v>
      </c>
    </row>
    <row r="40" spans="1:20" x14ac:dyDescent="0.2">
      <c r="A40" s="76">
        <v>6</v>
      </c>
      <c r="B40" s="77">
        <v>203</v>
      </c>
      <c r="C40" s="77">
        <v>20</v>
      </c>
      <c r="D40" s="77">
        <v>20</v>
      </c>
      <c r="K40" s="126"/>
      <c r="L40" s="78">
        <f t="shared" si="5"/>
        <v>10</v>
      </c>
      <c r="M40" s="6">
        <f t="shared" si="5"/>
        <v>0</v>
      </c>
      <c r="N40" s="6">
        <f t="shared" si="5"/>
        <v>3</v>
      </c>
      <c r="O40" s="6">
        <f t="shared" si="5"/>
        <v>3</v>
      </c>
      <c r="P40" s="6">
        <f t="shared" si="5"/>
        <v>0</v>
      </c>
      <c r="Q40" s="6">
        <f t="shared" si="5"/>
        <v>0</v>
      </c>
      <c r="R40" s="6">
        <f t="shared" si="5"/>
        <v>0</v>
      </c>
      <c r="S40" s="6">
        <f t="shared" si="5"/>
        <v>0</v>
      </c>
      <c r="T40" s="6">
        <f t="shared" si="5"/>
        <v>0</v>
      </c>
    </row>
    <row r="41" spans="1:20" x14ac:dyDescent="0.2">
      <c r="A41" s="76">
        <v>7</v>
      </c>
      <c r="B41" s="77">
        <v>126</v>
      </c>
      <c r="C41" s="77">
        <v>10</v>
      </c>
      <c r="D41" s="77">
        <v>10</v>
      </c>
      <c r="K41" s="126"/>
      <c r="L41" s="78">
        <f t="shared" si="5"/>
        <v>11</v>
      </c>
      <c r="M41" s="6">
        <f t="shared" si="5"/>
        <v>103</v>
      </c>
      <c r="N41" s="6">
        <f t="shared" si="5"/>
        <v>14</v>
      </c>
      <c r="O41" s="6">
        <f t="shared" si="5"/>
        <v>14</v>
      </c>
      <c r="P41" s="6">
        <f t="shared" si="5"/>
        <v>0</v>
      </c>
      <c r="Q41" s="6">
        <f t="shared" si="5"/>
        <v>0</v>
      </c>
      <c r="R41" s="6">
        <f t="shared" si="5"/>
        <v>0</v>
      </c>
      <c r="S41" s="6">
        <f t="shared" si="5"/>
        <v>0</v>
      </c>
      <c r="T41" s="6">
        <f t="shared" si="5"/>
        <v>0</v>
      </c>
    </row>
    <row r="42" spans="1:20" x14ac:dyDescent="0.2">
      <c r="A42" s="76">
        <v>8</v>
      </c>
      <c r="B42" s="77">
        <v>114</v>
      </c>
      <c r="C42" s="77">
        <v>13</v>
      </c>
      <c r="D42" s="77">
        <v>14</v>
      </c>
      <c r="K42" s="126"/>
      <c r="L42" s="78">
        <f t="shared" si="5"/>
        <v>12</v>
      </c>
      <c r="M42" s="6">
        <f t="shared" si="5"/>
        <v>119</v>
      </c>
      <c r="N42" s="6">
        <f t="shared" si="5"/>
        <v>13</v>
      </c>
      <c r="O42" s="6">
        <f t="shared" si="5"/>
        <v>13</v>
      </c>
      <c r="P42" s="6">
        <f t="shared" si="5"/>
        <v>0</v>
      </c>
      <c r="Q42" s="6">
        <f t="shared" si="5"/>
        <v>0</v>
      </c>
      <c r="R42" s="6">
        <f t="shared" si="5"/>
        <v>0</v>
      </c>
      <c r="S42" s="6">
        <f t="shared" si="5"/>
        <v>0</v>
      </c>
      <c r="T42" s="6">
        <f t="shared" si="5"/>
        <v>0</v>
      </c>
    </row>
    <row r="43" spans="1:20" x14ac:dyDescent="0.2">
      <c r="A43" s="76">
        <v>9</v>
      </c>
      <c r="B43" s="77">
        <v>387</v>
      </c>
      <c r="C43" s="77">
        <v>19</v>
      </c>
      <c r="D43" s="77">
        <v>20</v>
      </c>
      <c r="K43" s="127">
        <f>A34</f>
        <v>2007</v>
      </c>
      <c r="L43" s="78">
        <f t="shared" ref="L43:T54" si="6">A35</f>
        <v>1</v>
      </c>
      <c r="M43" s="6">
        <f t="shared" si="6"/>
        <v>119</v>
      </c>
      <c r="N43" s="6">
        <f t="shared" si="3"/>
        <v>10</v>
      </c>
      <c r="O43" s="6">
        <f t="shared" si="3"/>
        <v>10</v>
      </c>
      <c r="P43" s="6">
        <f t="shared" si="3"/>
        <v>0</v>
      </c>
      <c r="Q43" s="6">
        <f t="shared" si="3"/>
        <v>0</v>
      </c>
      <c r="R43" s="6">
        <f t="shared" si="3"/>
        <v>0</v>
      </c>
      <c r="S43" s="6">
        <f t="shared" si="3"/>
        <v>0</v>
      </c>
      <c r="T43" s="6">
        <f t="shared" si="3"/>
        <v>0</v>
      </c>
    </row>
    <row r="44" spans="1:20" x14ac:dyDescent="0.2">
      <c r="A44" s="76">
        <v>10</v>
      </c>
      <c r="B44" s="77">
        <v>278</v>
      </c>
      <c r="C44" s="77">
        <v>23</v>
      </c>
      <c r="D44" s="77">
        <v>25</v>
      </c>
      <c r="K44" s="128"/>
      <c r="L44" s="78">
        <f t="shared" si="6"/>
        <v>2</v>
      </c>
      <c r="M44" s="6">
        <f t="shared" si="6"/>
        <v>86</v>
      </c>
      <c r="N44" s="6">
        <f t="shared" si="3"/>
        <v>12</v>
      </c>
      <c r="O44" s="6">
        <f t="shared" si="3"/>
        <v>12</v>
      </c>
      <c r="P44" s="6">
        <f t="shared" si="3"/>
        <v>0</v>
      </c>
      <c r="Q44" s="6">
        <f t="shared" si="3"/>
        <v>0</v>
      </c>
      <c r="R44" s="6">
        <f t="shared" si="3"/>
        <v>0</v>
      </c>
      <c r="S44" s="6">
        <f t="shared" si="3"/>
        <v>0</v>
      </c>
      <c r="T44" s="6">
        <f t="shared" si="3"/>
        <v>0</v>
      </c>
    </row>
    <row r="45" spans="1:20" x14ac:dyDescent="0.2">
      <c r="A45" s="76">
        <v>11</v>
      </c>
      <c r="B45" s="77">
        <v>145</v>
      </c>
      <c r="C45" s="77">
        <v>13</v>
      </c>
      <c r="D45" s="77">
        <v>13</v>
      </c>
      <c r="K45" s="128"/>
      <c r="L45" s="78">
        <f t="shared" si="6"/>
        <v>3</v>
      </c>
      <c r="M45" s="6">
        <f t="shared" si="6"/>
        <v>92</v>
      </c>
      <c r="N45" s="6">
        <f t="shared" si="3"/>
        <v>9</v>
      </c>
      <c r="O45" s="6">
        <f t="shared" si="3"/>
        <v>9</v>
      </c>
      <c r="P45" s="6">
        <f t="shared" si="3"/>
        <v>0</v>
      </c>
      <c r="Q45" s="6">
        <f t="shared" si="3"/>
        <v>0</v>
      </c>
      <c r="R45" s="6">
        <f t="shared" si="3"/>
        <v>0</v>
      </c>
      <c r="S45" s="6">
        <f t="shared" si="3"/>
        <v>0</v>
      </c>
      <c r="T45" s="6">
        <f t="shared" si="3"/>
        <v>0</v>
      </c>
    </row>
    <row r="46" spans="1:20" x14ac:dyDescent="0.2">
      <c r="A46" s="76">
        <v>12</v>
      </c>
      <c r="B46" s="77">
        <v>60</v>
      </c>
      <c r="C46" s="77">
        <v>8</v>
      </c>
      <c r="D46" s="77">
        <v>8</v>
      </c>
      <c r="K46" s="128"/>
      <c r="L46" s="78">
        <f t="shared" si="6"/>
        <v>4</v>
      </c>
      <c r="M46" s="6">
        <f t="shared" si="6"/>
        <v>72</v>
      </c>
      <c r="N46" s="6">
        <f t="shared" si="3"/>
        <v>9</v>
      </c>
      <c r="O46" s="6">
        <f t="shared" si="3"/>
        <v>9</v>
      </c>
      <c r="P46" s="6">
        <f t="shared" si="3"/>
        <v>0</v>
      </c>
      <c r="Q46" s="6">
        <f t="shared" si="3"/>
        <v>0</v>
      </c>
      <c r="R46" s="6">
        <f t="shared" si="3"/>
        <v>0</v>
      </c>
      <c r="S46" s="6">
        <f t="shared" si="3"/>
        <v>0</v>
      </c>
      <c r="T46" s="6">
        <f t="shared" si="3"/>
        <v>0</v>
      </c>
    </row>
    <row r="47" spans="1:20" x14ac:dyDescent="0.2">
      <c r="A47" s="20">
        <v>2008</v>
      </c>
      <c r="B47" s="77"/>
      <c r="C47" s="77"/>
      <c r="D47" s="77"/>
      <c r="K47" s="128"/>
      <c r="L47" s="78">
        <f t="shared" si="6"/>
        <v>5</v>
      </c>
      <c r="M47" s="6">
        <f t="shared" si="6"/>
        <v>89</v>
      </c>
      <c r="N47" s="6">
        <f t="shared" si="6"/>
        <v>7</v>
      </c>
      <c r="O47" s="6">
        <f t="shared" si="6"/>
        <v>7</v>
      </c>
      <c r="P47" s="6">
        <f t="shared" si="6"/>
        <v>0</v>
      </c>
      <c r="Q47" s="6">
        <f t="shared" si="6"/>
        <v>0</v>
      </c>
      <c r="R47" s="6">
        <f t="shared" si="6"/>
        <v>0</v>
      </c>
      <c r="S47" s="6">
        <f t="shared" si="6"/>
        <v>0</v>
      </c>
      <c r="T47" s="6">
        <f t="shared" si="6"/>
        <v>0</v>
      </c>
    </row>
    <row r="48" spans="1:20" x14ac:dyDescent="0.2">
      <c r="A48" s="76">
        <v>1</v>
      </c>
      <c r="B48" s="77">
        <v>80</v>
      </c>
      <c r="C48" s="77">
        <v>12</v>
      </c>
      <c r="D48" s="77">
        <v>12</v>
      </c>
      <c r="K48" s="128"/>
      <c r="L48" s="78">
        <f t="shared" si="6"/>
        <v>6</v>
      </c>
      <c r="M48" s="6">
        <f t="shared" si="6"/>
        <v>203</v>
      </c>
      <c r="N48" s="6">
        <f t="shared" si="6"/>
        <v>20</v>
      </c>
      <c r="O48" s="6">
        <f t="shared" si="6"/>
        <v>20</v>
      </c>
      <c r="P48" s="6">
        <f t="shared" si="6"/>
        <v>0</v>
      </c>
      <c r="Q48" s="6">
        <f t="shared" si="6"/>
        <v>0</v>
      </c>
      <c r="R48" s="6">
        <f t="shared" si="6"/>
        <v>0</v>
      </c>
      <c r="S48" s="6">
        <f t="shared" si="6"/>
        <v>0</v>
      </c>
      <c r="T48" s="6">
        <f t="shared" si="6"/>
        <v>0</v>
      </c>
    </row>
    <row r="49" spans="1:20" x14ac:dyDescent="0.2">
      <c r="A49" s="76">
        <v>2</v>
      </c>
      <c r="B49" s="77">
        <v>100</v>
      </c>
      <c r="C49" s="77">
        <v>11</v>
      </c>
      <c r="D49" s="77">
        <v>13</v>
      </c>
      <c r="K49" s="128"/>
      <c r="L49" s="78">
        <f t="shared" si="6"/>
        <v>7</v>
      </c>
      <c r="M49" s="6">
        <f t="shared" si="6"/>
        <v>126</v>
      </c>
      <c r="N49" s="6">
        <f t="shared" si="6"/>
        <v>10</v>
      </c>
      <c r="O49" s="6">
        <f t="shared" si="6"/>
        <v>10</v>
      </c>
      <c r="P49" s="6">
        <f t="shared" si="6"/>
        <v>0</v>
      </c>
      <c r="Q49" s="6">
        <f t="shared" si="6"/>
        <v>0</v>
      </c>
      <c r="R49" s="6">
        <f t="shared" si="6"/>
        <v>0</v>
      </c>
      <c r="S49" s="6">
        <f t="shared" si="6"/>
        <v>0</v>
      </c>
      <c r="T49" s="6">
        <f t="shared" si="6"/>
        <v>0</v>
      </c>
    </row>
    <row r="50" spans="1:20" x14ac:dyDescent="0.2">
      <c r="A50" s="76">
        <v>3</v>
      </c>
      <c r="B50" s="77">
        <v>141</v>
      </c>
      <c r="C50" s="77">
        <v>16</v>
      </c>
      <c r="D50" s="77">
        <v>16</v>
      </c>
      <c r="K50" s="128"/>
      <c r="L50" s="78">
        <f t="shared" si="6"/>
        <v>8</v>
      </c>
      <c r="M50" s="6">
        <f t="shared" si="6"/>
        <v>114</v>
      </c>
      <c r="N50" s="6">
        <f t="shared" si="6"/>
        <v>13</v>
      </c>
      <c r="O50" s="6">
        <f t="shared" si="6"/>
        <v>14</v>
      </c>
      <c r="P50" s="6">
        <f t="shared" si="6"/>
        <v>0</v>
      </c>
      <c r="Q50" s="6">
        <f t="shared" si="6"/>
        <v>0</v>
      </c>
      <c r="R50" s="6">
        <f t="shared" si="6"/>
        <v>0</v>
      </c>
      <c r="S50" s="6">
        <f t="shared" si="6"/>
        <v>0</v>
      </c>
      <c r="T50" s="6">
        <f t="shared" si="6"/>
        <v>0</v>
      </c>
    </row>
    <row r="51" spans="1:20" x14ac:dyDescent="0.2">
      <c r="A51" s="76">
        <v>4</v>
      </c>
      <c r="B51" s="77">
        <v>303</v>
      </c>
      <c r="C51" s="77">
        <v>19</v>
      </c>
      <c r="D51" s="77">
        <v>21</v>
      </c>
      <c r="K51" s="128"/>
      <c r="L51" s="78">
        <f t="shared" si="6"/>
        <v>9</v>
      </c>
      <c r="M51" s="6">
        <f t="shared" si="6"/>
        <v>387</v>
      </c>
      <c r="N51" s="6">
        <f t="shared" si="6"/>
        <v>19</v>
      </c>
      <c r="O51" s="6">
        <f t="shared" si="6"/>
        <v>20</v>
      </c>
      <c r="P51" s="6">
        <f t="shared" si="6"/>
        <v>0</v>
      </c>
      <c r="Q51" s="6">
        <f t="shared" si="6"/>
        <v>0</v>
      </c>
      <c r="R51" s="6">
        <f t="shared" si="6"/>
        <v>0</v>
      </c>
      <c r="S51" s="6">
        <f t="shared" si="6"/>
        <v>0</v>
      </c>
      <c r="T51" s="6">
        <f t="shared" si="6"/>
        <v>0</v>
      </c>
    </row>
    <row r="52" spans="1:20" x14ac:dyDescent="0.2">
      <c r="A52" s="76">
        <v>5</v>
      </c>
      <c r="B52" s="77">
        <v>227</v>
      </c>
      <c r="C52" s="77">
        <v>18</v>
      </c>
      <c r="D52" s="77">
        <v>20</v>
      </c>
      <c r="K52" s="128"/>
      <c r="L52" s="78">
        <f t="shared" si="6"/>
        <v>10</v>
      </c>
      <c r="M52" s="6">
        <f t="shared" si="6"/>
        <v>278</v>
      </c>
      <c r="N52" s="6">
        <f t="shared" si="6"/>
        <v>23</v>
      </c>
      <c r="O52" s="6">
        <f t="shared" si="6"/>
        <v>25</v>
      </c>
      <c r="P52" s="6">
        <f t="shared" si="6"/>
        <v>0</v>
      </c>
      <c r="Q52" s="6">
        <f t="shared" si="6"/>
        <v>0</v>
      </c>
      <c r="R52" s="6">
        <f t="shared" si="6"/>
        <v>0</v>
      </c>
      <c r="S52" s="6">
        <f t="shared" si="6"/>
        <v>0</v>
      </c>
      <c r="T52" s="6">
        <f t="shared" si="6"/>
        <v>0</v>
      </c>
    </row>
    <row r="53" spans="1:20" x14ac:dyDescent="0.2">
      <c r="A53" s="76">
        <v>6</v>
      </c>
      <c r="B53" s="77">
        <v>176</v>
      </c>
      <c r="C53" s="77">
        <v>16</v>
      </c>
      <c r="D53" s="77">
        <v>16</v>
      </c>
      <c r="K53" s="128"/>
      <c r="L53" s="78">
        <f t="shared" si="6"/>
        <v>11</v>
      </c>
      <c r="M53" s="6">
        <f t="shared" si="6"/>
        <v>145</v>
      </c>
      <c r="N53" s="6">
        <f t="shared" si="6"/>
        <v>13</v>
      </c>
      <c r="O53" s="6">
        <f t="shared" si="6"/>
        <v>13</v>
      </c>
      <c r="P53" s="6">
        <f t="shared" si="6"/>
        <v>0</v>
      </c>
      <c r="Q53" s="6">
        <f t="shared" si="6"/>
        <v>0</v>
      </c>
      <c r="R53" s="6">
        <f t="shared" si="6"/>
        <v>0</v>
      </c>
      <c r="S53" s="6">
        <f t="shared" si="6"/>
        <v>0</v>
      </c>
      <c r="T53" s="6">
        <f t="shared" si="6"/>
        <v>0</v>
      </c>
    </row>
    <row r="54" spans="1:20" x14ac:dyDescent="0.2">
      <c r="A54" s="76">
        <v>8</v>
      </c>
      <c r="B54" s="77">
        <v>138</v>
      </c>
      <c r="C54" s="77">
        <v>14</v>
      </c>
      <c r="D54" s="77">
        <v>14</v>
      </c>
      <c r="K54" s="129"/>
      <c r="L54" s="78">
        <f t="shared" si="6"/>
        <v>12</v>
      </c>
      <c r="M54" s="6">
        <f t="shared" si="6"/>
        <v>60</v>
      </c>
      <c r="N54" s="6">
        <f t="shared" si="6"/>
        <v>8</v>
      </c>
      <c r="O54" s="6">
        <f t="shared" si="6"/>
        <v>8</v>
      </c>
      <c r="P54" s="6">
        <f t="shared" si="6"/>
        <v>0</v>
      </c>
      <c r="Q54" s="6">
        <f t="shared" si="6"/>
        <v>0</v>
      </c>
      <c r="R54" s="6">
        <f t="shared" si="6"/>
        <v>0</v>
      </c>
      <c r="S54" s="6">
        <f t="shared" si="6"/>
        <v>0</v>
      </c>
      <c r="T54" s="6">
        <f t="shared" si="6"/>
        <v>0</v>
      </c>
    </row>
    <row r="55" spans="1:20" x14ac:dyDescent="0.2">
      <c r="A55" s="76">
        <v>9</v>
      </c>
      <c r="B55" s="77">
        <v>113</v>
      </c>
      <c r="C55" s="77">
        <v>10</v>
      </c>
      <c r="D55" s="77">
        <v>11</v>
      </c>
      <c r="K55" s="127">
        <f>A47</f>
        <v>2008</v>
      </c>
      <c r="L55" s="78">
        <f t="shared" ref="L55:T60" si="7">A48</f>
        <v>1</v>
      </c>
      <c r="M55" s="6">
        <f t="shared" si="7"/>
        <v>80</v>
      </c>
      <c r="N55" s="6">
        <f t="shared" si="7"/>
        <v>12</v>
      </c>
      <c r="O55" s="6">
        <f t="shared" si="7"/>
        <v>12</v>
      </c>
      <c r="P55" s="6">
        <f t="shared" si="7"/>
        <v>0</v>
      </c>
      <c r="Q55" s="6">
        <f t="shared" si="7"/>
        <v>0</v>
      </c>
      <c r="R55" s="6">
        <f t="shared" si="7"/>
        <v>0</v>
      </c>
      <c r="S55" s="6">
        <f t="shared" si="7"/>
        <v>0</v>
      </c>
      <c r="T55" s="6">
        <f t="shared" si="7"/>
        <v>0</v>
      </c>
    </row>
    <row r="56" spans="1:20" x14ac:dyDescent="0.2">
      <c r="A56" s="76">
        <v>10</v>
      </c>
      <c r="B56" s="77">
        <v>128</v>
      </c>
      <c r="C56" s="77">
        <v>10</v>
      </c>
      <c r="D56" s="77">
        <v>11</v>
      </c>
      <c r="K56" s="128"/>
      <c r="L56" s="78">
        <f t="shared" si="7"/>
        <v>2</v>
      </c>
      <c r="M56" s="6">
        <f t="shared" si="7"/>
        <v>100</v>
      </c>
      <c r="N56" s="6">
        <f t="shared" si="7"/>
        <v>11</v>
      </c>
      <c r="O56" s="6">
        <f t="shared" si="7"/>
        <v>13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</row>
    <row r="57" spans="1:20" x14ac:dyDescent="0.2">
      <c r="A57" s="76">
        <v>11</v>
      </c>
      <c r="B57" s="77">
        <v>297</v>
      </c>
      <c r="C57" s="77">
        <v>19</v>
      </c>
      <c r="D57" s="77">
        <v>19</v>
      </c>
      <c r="K57" s="128"/>
      <c r="L57" s="78">
        <f t="shared" si="7"/>
        <v>3</v>
      </c>
      <c r="M57" s="6">
        <f t="shared" si="7"/>
        <v>141</v>
      </c>
      <c r="N57" s="6">
        <f t="shared" si="7"/>
        <v>16</v>
      </c>
      <c r="O57" s="6">
        <f t="shared" si="7"/>
        <v>16</v>
      </c>
      <c r="P57" s="6">
        <f t="shared" si="7"/>
        <v>0</v>
      </c>
      <c r="Q57" s="6">
        <f t="shared" si="7"/>
        <v>0</v>
      </c>
      <c r="R57" s="6">
        <f t="shared" si="7"/>
        <v>0</v>
      </c>
      <c r="S57" s="6">
        <f t="shared" si="7"/>
        <v>0</v>
      </c>
      <c r="T57" s="6">
        <f t="shared" si="7"/>
        <v>0</v>
      </c>
    </row>
    <row r="58" spans="1:20" x14ac:dyDescent="0.2">
      <c r="A58" s="76">
        <v>12</v>
      </c>
      <c r="B58" s="77">
        <v>268</v>
      </c>
      <c r="C58" s="77">
        <v>15</v>
      </c>
      <c r="D58" s="77">
        <v>16</v>
      </c>
      <c r="K58" s="128"/>
      <c r="L58" s="78">
        <f t="shared" si="7"/>
        <v>4</v>
      </c>
      <c r="M58" s="6">
        <f t="shared" si="7"/>
        <v>303</v>
      </c>
      <c r="N58" s="6">
        <f t="shared" si="7"/>
        <v>19</v>
      </c>
      <c r="O58" s="6">
        <f t="shared" si="7"/>
        <v>21</v>
      </c>
      <c r="P58" s="6">
        <f t="shared" si="7"/>
        <v>0</v>
      </c>
      <c r="Q58" s="6">
        <f t="shared" si="7"/>
        <v>0</v>
      </c>
      <c r="R58" s="6">
        <f t="shared" si="7"/>
        <v>0</v>
      </c>
      <c r="S58" s="6">
        <f t="shared" si="7"/>
        <v>0</v>
      </c>
      <c r="T58" s="6">
        <f t="shared" si="7"/>
        <v>0</v>
      </c>
    </row>
    <row r="59" spans="1:20" x14ac:dyDescent="0.2">
      <c r="A59" s="20">
        <v>2009</v>
      </c>
      <c r="B59" s="77"/>
      <c r="C59" s="77"/>
      <c r="D59" s="77"/>
      <c r="K59" s="128"/>
      <c r="L59" s="78">
        <f t="shared" si="7"/>
        <v>5</v>
      </c>
      <c r="M59" s="6">
        <f t="shared" si="7"/>
        <v>227</v>
      </c>
      <c r="N59" s="6">
        <f t="shared" si="7"/>
        <v>18</v>
      </c>
      <c r="O59" s="6">
        <f t="shared" si="7"/>
        <v>20</v>
      </c>
      <c r="P59" s="6">
        <f t="shared" si="7"/>
        <v>0</v>
      </c>
      <c r="Q59" s="6">
        <f t="shared" si="7"/>
        <v>0</v>
      </c>
      <c r="R59" s="6">
        <f t="shared" si="7"/>
        <v>0</v>
      </c>
      <c r="S59" s="6">
        <f t="shared" si="7"/>
        <v>0</v>
      </c>
      <c r="T59" s="6">
        <f t="shared" si="7"/>
        <v>0</v>
      </c>
    </row>
    <row r="60" spans="1:20" x14ac:dyDescent="0.2">
      <c r="A60" s="76">
        <v>1</v>
      </c>
      <c r="B60" s="77">
        <v>227</v>
      </c>
      <c r="C60" s="77">
        <v>16</v>
      </c>
      <c r="D60" s="77">
        <v>16</v>
      </c>
      <c r="K60" s="128"/>
      <c r="L60" s="78">
        <f t="shared" si="7"/>
        <v>6</v>
      </c>
      <c r="M60" s="6">
        <f t="shared" si="7"/>
        <v>176</v>
      </c>
      <c r="N60" s="6">
        <f t="shared" si="7"/>
        <v>16</v>
      </c>
      <c r="O60" s="6">
        <f t="shared" si="7"/>
        <v>16</v>
      </c>
      <c r="P60" s="6">
        <f t="shared" si="7"/>
        <v>0</v>
      </c>
      <c r="Q60" s="6">
        <f t="shared" si="7"/>
        <v>0</v>
      </c>
      <c r="R60" s="6">
        <f t="shared" si="7"/>
        <v>0</v>
      </c>
      <c r="S60" s="6">
        <f t="shared" si="7"/>
        <v>0</v>
      </c>
      <c r="T60" s="6">
        <f t="shared" si="7"/>
        <v>0</v>
      </c>
    </row>
    <row r="61" spans="1:20" x14ac:dyDescent="0.2">
      <c r="A61" s="76">
        <v>2</v>
      </c>
      <c r="B61" s="77">
        <v>84</v>
      </c>
      <c r="C61" s="77">
        <v>9</v>
      </c>
      <c r="D61" s="77">
        <v>9</v>
      </c>
      <c r="K61" s="128"/>
      <c r="L61" s="31">
        <v>7</v>
      </c>
      <c r="M61" s="6"/>
      <c r="N61" s="6"/>
      <c r="O61" s="6"/>
      <c r="P61" s="6"/>
      <c r="Q61" s="6"/>
      <c r="R61" s="6"/>
      <c r="S61" s="6"/>
      <c r="T61" s="6"/>
    </row>
    <row r="62" spans="1:20" x14ac:dyDescent="0.2">
      <c r="A62" s="76">
        <v>3</v>
      </c>
      <c r="B62" s="77">
        <v>73</v>
      </c>
      <c r="C62" s="77">
        <v>6</v>
      </c>
      <c r="D62" s="77">
        <v>6</v>
      </c>
      <c r="K62" s="128"/>
      <c r="L62" s="78">
        <f t="shared" ref="L62:T77" si="8">A54</f>
        <v>8</v>
      </c>
      <c r="M62" s="6">
        <f t="shared" si="8"/>
        <v>138</v>
      </c>
      <c r="N62" s="6">
        <f t="shared" si="8"/>
        <v>14</v>
      </c>
      <c r="O62" s="6">
        <f t="shared" si="8"/>
        <v>14</v>
      </c>
      <c r="P62" s="6">
        <f t="shared" si="8"/>
        <v>0</v>
      </c>
      <c r="Q62" s="6">
        <f t="shared" si="8"/>
        <v>0</v>
      </c>
      <c r="R62" s="6">
        <f t="shared" si="8"/>
        <v>0</v>
      </c>
      <c r="S62" s="6">
        <f t="shared" si="8"/>
        <v>0</v>
      </c>
      <c r="T62" s="6">
        <f t="shared" si="8"/>
        <v>0</v>
      </c>
    </row>
    <row r="63" spans="1:20" x14ac:dyDescent="0.2">
      <c r="A63" s="76">
        <v>4</v>
      </c>
      <c r="B63" s="77">
        <v>122</v>
      </c>
      <c r="C63" s="77">
        <v>10</v>
      </c>
      <c r="D63" s="77">
        <v>11</v>
      </c>
      <c r="K63" s="128"/>
      <c r="L63" s="78">
        <f t="shared" si="8"/>
        <v>9</v>
      </c>
      <c r="M63" s="6">
        <f t="shared" si="8"/>
        <v>113</v>
      </c>
      <c r="N63" s="6">
        <f t="shared" si="8"/>
        <v>10</v>
      </c>
      <c r="O63" s="6">
        <f t="shared" si="8"/>
        <v>11</v>
      </c>
      <c r="P63" s="6">
        <f t="shared" si="8"/>
        <v>0</v>
      </c>
      <c r="Q63" s="6">
        <f t="shared" si="8"/>
        <v>0</v>
      </c>
      <c r="R63" s="6">
        <f t="shared" si="8"/>
        <v>0</v>
      </c>
      <c r="S63" s="6">
        <f t="shared" si="8"/>
        <v>0</v>
      </c>
      <c r="T63" s="6">
        <f t="shared" si="8"/>
        <v>0</v>
      </c>
    </row>
    <row r="64" spans="1:20" x14ac:dyDescent="0.2">
      <c r="A64" s="76">
        <v>5</v>
      </c>
      <c r="B64" s="77">
        <v>114</v>
      </c>
      <c r="C64" s="77">
        <v>12</v>
      </c>
      <c r="D64" s="77">
        <v>22</v>
      </c>
      <c r="K64" s="128"/>
      <c r="L64" s="78">
        <f t="shared" si="8"/>
        <v>10</v>
      </c>
      <c r="M64" s="6">
        <f t="shared" si="8"/>
        <v>128</v>
      </c>
      <c r="N64" s="6">
        <f t="shared" si="8"/>
        <v>10</v>
      </c>
      <c r="O64" s="6">
        <f t="shared" si="8"/>
        <v>11</v>
      </c>
      <c r="P64" s="6">
        <f t="shared" si="8"/>
        <v>0</v>
      </c>
      <c r="Q64" s="6">
        <f t="shared" si="8"/>
        <v>0</v>
      </c>
      <c r="R64" s="6">
        <f t="shared" si="8"/>
        <v>0</v>
      </c>
      <c r="S64" s="6">
        <f t="shared" si="8"/>
        <v>0</v>
      </c>
      <c r="T64" s="6">
        <f t="shared" si="8"/>
        <v>0</v>
      </c>
    </row>
    <row r="65" spans="1:20" x14ac:dyDescent="0.2">
      <c r="A65" s="76">
        <v>6</v>
      </c>
      <c r="B65" s="77">
        <v>251</v>
      </c>
      <c r="C65" s="77">
        <v>18</v>
      </c>
      <c r="D65" s="77">
        <v>27</v>
      </c>
      <c r="K65" s="128"/>
      <c r="L65" s="78">
        <f t="shared" si="8"/>
        <v>11</v>
      </c>
      <c r="M65" s="6">
        <f t="shared" si="8"/>
        <v>297</v>
      </c>
      <c r="N65" s="6">
        <f t="shared" si="8"/>
        <v>19</v>
      </c>
      <c r="O65" s="6">
        <f t="shared" si="8"/>
        <v>19</v>
      </c>
      <c r="P65" s="6">
        <f t="shared" si="8"/>
        <v>0</v>
      </c>
      <c r="Q65" s="6">
        <f t="shared" si="8"/>
        <v>0</v>
      </c>
      <c r="R65" s="6">
        <f t="shared" si="8"/>
        <v>0</v>
      </c>
      <c r="S65" s="6">
        <f t="shared" si="8"/>
        <v>0</v>
      </c>
      <c r="T65" s="6">
        <f t="shared" si="8"/>
        <v>0</v>
      </c>
    </row>
    <row r="66" spans="1:20" x14ac:dyDescent="0.2">
      <c r="A66" s="76">
        <v>8</v>
      </c>
      <c r="B66" s="77">
        <v>85</v>
      </c>
      <c r="C66" s="77">
        <v>6</v>
      </c>
      <c r="D66" s="77">
        <v>6</v>
      </c>
      <c r="K66" s="129"/>
      <c r="L66" s="78">
        <f t="shared" si="8"/>
        <v>12</v>
      </c>
      <c r="M66" s="6">
        <f t="shared" si="8"/>
        <v>268</v>
      </c>
      <c r="N66" s="6">
        <f t="shared" si="8"/>
        <v>15</v>
      </c>
      <c r="O66" s="6">
        <f t="shared" si="8"/>
        <v>16</v>
      </c>
      <c r="P66" s="6">
        <f t="shared" si="8"/>
        <v>0</v>
      </c>
      <c r="Q66" s="6">
        <f t="shared" si="8"/>
        <v>0</v>
      </c>
      <c r="R66" s="6">
        <f t="shared" si="8"/>
        <v>0</v>
      </c>
      <c r="S66" s="6">
        <f t="shared" si="8"/>
        <v>0</v>
      </c>
      <c r="T66" s="6">
        <f t="shared" si="8"/>
        <v>0</v>
      </c>
    </row>
    <row r="67" spans="1:20" x14ac:dyDescent="0.2">
      <c r="A67" s="76">
        <v>9</v>
      </c>
      <c r="B67" s="77">
        <v>178</v>
      </c>
      <c r="C67" s="77">
        <v>10</v>
      </c>
      <c r="D67" s="77">
        <v>13</v>
      </c>
      <c r="K67" s="126">
        <f>A59</f>
        <v>2009</v>
      </c>
      <c r="L67" s="78">
        <f t="shared" ref="L67:T72" si="9">A60</f>
        <v>1</v>
      </c>
      <c r="M67" s="6">
        <f t="shared" si="9"/>
        <v>227</v>
      </c>
      <c r="N67" s="6">
        <f t="shared" si="9"/>
        <v>16</v>
      </c>
      <c r="O67" s="6">
        <f t="shared" si="9"/>
        <v>16</v>
      </c>
      <c r="P67" s="6">
        <f t="shared" si="9"/>
        <v>0</v>
      </c>
      <c r="Q67" s="6">
        <f t="shared" si="9"/>
        <v>0</v>
      </c>
      <c r="R67" s="6">
        <f t="shared" si="9"/>
        <v>0</v>
      </c>
      <c r="S67" s="6">
        <f t="shared" si="9"/>
        <v>0</v>
      </c>
      <c r="T67" s="6">
        <f t="shared" si="9"/>
        <v>0</v>
      </c>
    </row>
    <row r="68" spans="1:20" x14ac:dyDescent="0.2">
      <c r="A68" s="76">
        <v>10</v>
      </c>
      <c r="B68" s="77">
        <v>307</v>
      </c>
      <c r="C68" s="77">
        <v>11</v>
      </c>
      <c r="D68" s="77">
        <v>11</v>
      </c>
      <c r="K68" s="126"/>
      <c r="L68" s="78">
        <f t="shared" si="9"/>
        <v>2</v>
      </c>
      <c r="M68" s="6">
        <f t="shared" si="9"/>
        <v>84</v>
      </c>
      <c r="N68" s="6">
        <f t="shared" si="9"/>
        <v>9</v>
      </c>
      <c r="O68" s="6">
        <f t="shared" si="9"/>
        <v>9</v>
      </c>
      <c r="P68" s="6">
        <f t="shared" si="9"/>
        <v>0</v>
      </c>
      <c r="Q68" s="6">
        <f t="shared" si="9"/>
        <v>0</v>
      </c>
      <c r="R68" s="6">
        <f t="shared" si="9"/>
        <v>0</v>
      </c>
      <c r="S68" s="6">
        <f t="shared" si="9"/>
        <v>0</v>
      </c>
      <c r="T68" s="6">
        <f t="shared" si="9"/>
        <v>0</v>
      </c>
    </row>
    <row r="69" spans="1:20" x14ac:dyDescent="0.2">
      <c r="A69" s="76">
        <v>11</v>
      </c>
      <c r="B69" s="77">
        <v>127</v>
      </c>
      <c r="C69" s="77">
        <v>6</v>
      </c>
      <c r="D69" s="77">
        <v>6</v>
      </c>
      <c r="K69" s="126"/>
      <c r="L69" s="78">
        <f t="shared" si="9"/>
        <v>3</v>
      </c>
      <c r="M69" s="6">
        <f t="shared" si="9"/>
        <v>73</v>
      </c>
      <c r="N69" s="6">
        <f t="shared" si="9"/>
        <v>6</v>
      </c>
      <c r="O69" s="6">
        <f t="shared" si="9"/>
        <v>6</v>
      </c>
      <c r="P69" s="6">
        <f t="shared" si="9"/>
        <v>0</v>
      </c>
      <c r="Q69" s="6">
        <f t="shared" si="9"/>
        <v>0</v>
      </c>
      <c r="R69" s="6">
        <f t="shared" si="9"/>
        <v>0</v>
      </c>
      <c r="S69" s="6">
        <f t="shared" si="9"/>
        <v>0</v>
      </c>
      <c r="T69" s="6">
        <f t="shared" si="9"/>
        <v>0</v>
      </c>
    </row>
    <row r="70" spans="1:20" x14ac:dyDescent="0.2">
      <c r="A70" s="76">
        <v>12</v>
      </c>
      <c r="B70" s="77">
        <v>104</v>
      </c>
      <c r="C70" s="77">
        <v>8</v>
      </c>
      <c r="D70" s="77">
        <v>9</v>
      </c>
      <c r="K70" s="126"/>
      <c r="L70" s="78">
        <f t="shared" si="9"/>
        <v>4</v>
      </c>
      <c r="M70" s="6">
        <f t="shared" si="9"/>
        <v>122</v>
      </c>
      <c r="N70" s="6">
        <f t="shared" si="9"/>
        <v>10</v>
      </c>
      <c r="O70" s="6">
        <f t="shared" si="9"/>
        <v>11</v>
      </c>
      <c r="P70" s="6">
        <f t="shared" si="9"/>
        <v>0</v>
      </c>
      <c r="Q70" s="6">
        <f t="shared" si="9"/>
        <v>0</v>
      </c>
      <c r="R70" s="6">
        <f t="shared" si="9"/>
        <v>0</v>
      </c>
      <c r="S70" s="6">
        <f t="shared" si="9"/>
        <v>0</v>
      </c>
      <c r="T70" s="6">
        <f t="shared" si="9"/>
        <v>0</v>
      </c>
    </row>
    <row r="71" spans="1:20" x14ac:dyDescent="0.2">
      <c r="A71" s="20">
        <v>2010</v>
      </c>
      <c r="B71" s="77"/>
      <c r="C71" s="77"/>
      <c r="D71" s="77"/>
      <c r="K71" s="126"/>
      <c r="L71" s="78">
        <f t="shared" si="9"/>
        <v>5</v>
      </c>
      <c r="M71" s="6">
        <f t="shared" si="9"/>
        <v>114</v>
      </c>
      <c r="N71" s="6">
        <f t="shared" si="9"/>
        <v>12</v>
      </c>
      <c r="O71" s="6">
        <f t="shared" si="9"/>
        <v>22</v>
      </c>
      <c r="P71" s="6">
        <f t="shared" si="9"/>
        <v>0</v>
      </c>
      <c r="Q71" s="6">
        <f t="shared" si="9"/>
        <v>0</v>
      </c>
      <c r="R71" s="6">
        <f t="shared" si="9"/>
        <v>0</v>
      </c>
      <c r="S71" s="6">
        <f t="shared" si="9"/>
        <v>0</v>
      </c>
      <c r="T71" s="6">
        <f t="shared" si="9"/>
        <v>0</v>
      </c>
    </row>
    <row r="72" spans="1:20" x14ac:dyDescent="0.2">
      <c r="A72" s="76">
        <v>1</v>
      </c>
      <c r="B72" s="77">
        <v>142</v>
      </c>
      <c r="C72" s="77">
        <v>16</v>
      </c>
      <c r="D72" s="77">
        <v>16</v>
      </c>
      <c r="K72" s="126"/>
      <c r="L72" s="78">
        <f t="shared" si="9"/>
        <v>6</v>
      </c>
      <c r="M72" s="6">
        <f t="shared" si="9"/>
        <v>251</v>
      </c>
      <c r="N72" s="6">
        <f t="shared" si="9"/>
        <v>18</v>
      </c>
      <c r="O72" s="6">
        <f t="shared" si="9"/>
        <v>27</v>
      </c>
      <c r="P72" s="6">
        <f t="shared" si="9"/>
        <v>0</v>
      </c>
      <c r="Q72" s="6">
        <f t="shared" si="9"/>
        <v>0</v>
      </c>
      <c r="R72" s="6">
        <f t="shared" si="9"/>
        <v>0</v>
      </c>
      <c r="S72" s="6">
        <f t="shared" si="9"/>
        <v>0</v>
      </c>
      <c r="T72" s="6">
        <f t="shared" si="9"/>
        <v>0</v>
      </c>
    </row>
    <row r="73" spans="1:20" x14ac:dyDescent="0.2">
      <c r="A73" s="76">
        <v>2</v>
      </c>
      <c r="B73" s="77">
        <v>106</v>
      </c>
      <c r="C73" s="77">
        <v>4</v>
      </c>
      <c r="D73" s="77">
        <v>4</v>
      </c>
      <c r="K73" s="126"/>
      <c r="L73" s="109">
        <v>7</v>
      </c>
      <c r="M73" s="6"/>
      <c r="N73" s="6"/>
      <c r="O73" s="6"/>
      <c r="P73" s="6"/>
      <c r="Q73" s="6"/>
      <c r="R73" s="6"/>
      <c r="S73" s="6"/>
      <c r="T73" s="6"/>
    </row>
    <row r="74" spans="1:20" x14ac:dyDescent="0.2">
      <c r="A74" s="76">
        <v>3</v>
      </c>
      <c r="B74" s="77">
        <v>57</v>
      </c>
      <c r="C74" s="77">
        <v>2</v>
      </c>
      <c r="D74" s="77">
        <v>2</v>
      </c>
      <c r="K74" s="126"/>
      <c r="L74" s="78">
        <f t="shared" ref="L74:T78" si="10">A66</f>
        <v>8</v>
      </c>
      <c r="M74" s="6">
        <f t="shared" si="10"/>
        <v>85</v>
      </c>
      <c r="N74" s="6">
        <f t="shared" si="8"/>
        <v>6</v>
      </c>
      <c r="O74" s="6">
        <f t="shared" si="8"/>
        <v>6</v>
      </c>
      <c r="P74" s="6">
        <f t="shared" si="8"/>
        <v>0</v>
      </c>
      <c r="Q74" s="6">
        <f t="shared" si="8"/>
        <v>0</v>
      </c>
      <c r="R74" s="6">
        <f t="shared" si="8"/>
        <v>0</v>
      </c>
      <c r="S74" s="6">
        <f t="shared" si="8"/>
        <v>0</v>
      </c>
      <c r="T74" s="6">
        <f t="shared" si="8"/>
        <v>0</v>
      </c>
    </row>
    <row r="75" spans="1:20" x14ac:dyDescent="0.2">
      <c r="A75" s="76">
        <v>4</v>
      </c>
      <c r="B75" s="77">
        <v>79</v>
      </c>
      <c r="C75" s="77">
        <v>7</v>
      </c>
      <c r="D75" s="77">
        <v>7</v>
      </c>
      <c r="K75" s="126"/>
      <c r="L75" s="78">
        <f t="shared" si="10"/>
        <v>9</v>
      </c>
      <c r="M75" s="6">
        <f t="shared" si="10"/>
        <v>178</v>
      </c>
      <c r="N75" s="6">
        <f t="shared" si="8"/>
        <v>10</v>
      </c>
      <c r="O75" s="6">
        <f t="shared" si="8"/>
        <v>13</v>
      </c>
      <c r="P75" s="6">
        <f t="shared" si="8"/>
        <v>0</v>
      </c>
      <c r="Q75" s="6">
        <f t="shared" si="8"/>
        <v>0</v>
      </c>
      <c r="R75" s="6">
        <f t="shared" si="8"/>
        <v>0</v>
      </c>
      <c r="S75" s="6">
        <f t="shared" si="8"/>
        <v>0</v>
      </c>
      <c r="T75" s="6">
        <f t="shared" si="8"/>
        <v>0</v>
      </c>
    </row>
    <row r="76" spans="1:20" x14ac:dyDescent="0.2">
      <c r="A76" s="76">
        <v>5</v>
      </c>
      <c r="B76" s="77">
        <v>281</v>
      </c>
      <c r="C76" s="77">
        <v>23</v>
      </c>
      <c r="D76" s="77">
        <v>28</v>
      </c>
      <c r="K76" s="126"/>
      <c r="L76" s="78">
        <f t="shared" si="10"/>
        <v>10</v>
      </c>
      <c r="M76" s="6">
        <f t="shared" si="10"/>
        <v>307</v>
      </c>
      <c r="N76" s="6">
        <f t="shared" si="8"/>
        <v>11</v>
      </c>
      <c r="O76" s="6">
        <f t="shared" si="8"/>
        <v>11</v>
      </c>
      <c r="P76" s="6">
        <f t="shared" si="8"/>
        <v>0</v>
      </c>
      <c r="Q76" s="6">
        <f t="shared" si="8"/>
        <v>0</v>
      </c>
      <c r="R76" s="6">
        <f t="shared" si="8"/>
        <v>0</v>
      </c>
      <c r="S76" s="6">
        <f t="shared" si="8"/>
        <v>0</v>
      </c>
      <c r="T76" s="6">
        <f t="shared" si="8"/>
        <v>0</v>
      </c>
    </row>
    <row r="77" spans="1:20" x14ac:dyDescent="0.2">
      <c r="A77" s="76">
        <v>6</v>
      </c>
      <c r="B77" s="77">
        <v>196</v>
      </c>
      <c r="C77" s="77">
        <v>26</v>
      </c>
      <c r="D77" s="77">
        <v>26</v>
      </c>
      <c r="K77" s="126"/>
      <c r="L77" s="78">
        <f t="shared" si="10"/>
        <v>11</v>
      </c>
      <c r="M77" s="6">
        <f t="shared" si="10"/>
        <v>127</v>
      </c>
      <c r="N77" s="6">
        <f t="shared" si="8"/>
        <v>6</v>
      </c>
      <c r="O77" s="6">
        <f t="shared" si="8"/>
        <v>6</v>
      </c>
      <c r="P77" s="6">
        <f t="shared" si="8"/>
        <v>0</v>
      </c>
      <c r="Q77" s="6">
        <f t="shared" si="8"/>
        <v>0</v>
      </c>
      <c r="R77" s="6">
        <f t="shared" si="8"/>
        <v>0</v>
      </c>
      <c r="S77" s="6">
        <f t="shared" si="8"/>
        <v>0</v>
      </c>
      <c r="T77" s="6">
        <f t="shared" si="8"/>
        <v>0</v>
      </c>
    </row>
    <row r="78" spans="1:20" x14ac:dyDescent="0.2">
      <c r="A78" s="76">
        <v>9</v>
      </c>
      <c r="B78" s="77">
        <v>461</v>
      </c>
      <c r="C78" s="77">
        <v>22</v>
      </c>
      <c r="D78" s="77">
        <v>22</v>
      </c>
      <c r="K78" s="126"/>
      <c r="L78" s="78">
        <f t="shared" si="10"/>
        <v>12</v>
      </c>
      <c r="M78" s="6">
        <f t="shared" si="10"/>
        <v>104</v>
      </c>
      <c r="N78" s="6">
        <f t="shared" si="10"/>
        <v>8</v>
      </c>
      <c r="O78" s="6">
        <f t="shared" si="10"/>
        <v>9</v>
      </c>
      <c r="P78" s="6">
        <f t="shared" si="10"/>
        <v>0</v>
      </c>
      <c r="Q78" s="6">
        <f t="shared" si="10"/>
        <v>0</v>
      </c>
      <c r="R78" s="6">
        <f t="shared" si="10"/>
        <v>0</v>
      </c>
      <c r="S78" s="6">
        <f t="shared" si="10"/>
        <v>0</v>
      </c>
      <c r="T78" s="6">
        <f t="shared" si="10"/>
        <v>0</v>
      </c>
    </row>
    <row r="79" spans="1:20" x14ac:dyDescent="0.2">
      <c r="A79" s="76">
        <v>10</v>
      </c>
      <c r="B79" s="77">
        <v>424</v>
      </c>
      <c r="C79" s="77">
        <v>23</v>
      </c>
      <c r="D79" s="77">
        <v>26</v>
      </c>
      <c r="K79" s="126">
        <f>A71</f>
        <v>2010</v>
      </c>
      <c r="L79" s="78">
        <f t="shared" ref="L79:T84" si="11">A72</f>
        <v>1</v>
      </c>
      <c r="M79" s="6">
        <f t="shared" si="11"/>
        <v>142</v>
      </c>
      <c r="N79" s="6">
        <f t="shared" si="11"/>
        <v>16</v>
      </c>
      <c r="O79" s="6">
        <f t="shared" si="11"/>
        <v>16</v>
      </c>
      <c r="P79" s="6">
        <f t="shared" si="11"/>
        <v>0</v>
      </c>
      <c r="Q79" s="6">
        <f t="shared" si="11"/>
        <v>0</v>
      </c>
      <c r="R79" s="6">
        <f t="shared" si="11"/>
        <v>0</v>
      </c>
      <c r="S79" s="6">
        <f t="shared" si="11"/>
        <v>0</v>
      </c>
      <c r="T79" s="6">
        <f t="shared" si="11"/>
        <v>0</v>
      </c>
    </row>
    <row r="80" spans="1:20" x14ac:dyDescent="0.2">
      <c r="A80" s="76">
        <v>11</v>
      </c>
      <c r="B80" s="77">
        <v>152</v>
      </c>
      <c r="C80" s="77">
        <v>13</v>
      </c>
      <c r="D80" s="77">
        <v>14</v>
      </c>
      <c r="K80" s="126"/>
      <c r="L80" s="78">
        <f t="shared" si="11"/>
        <v>2</v>
      </c>
      <c r="M80" s="6">
        <f t="shared" si="11"/>
        <v>106</v>
      </c>
      <c r="N80" s="6">
        <f t="shared" si="11"/>
        <v>4</v>
      </c>
      <c r="O80" s="6">
        <f t="shared" si="11"/>
        <v>4</v>
      </c>
      <c r="P80" s="6">
        <f t="shared" si="11"/>
        <v>0</v>
      </c>
      <c r="Q80" s="6">
        <f t="shared" si="11"/>
        <v>0</v>
      </c>
      <c r="R80" s="6">
        <f t="shared" si="11"/>
        <v>0</v>
      </c>
      <c r="S80" s="6">
        <f t="shared" si="11"/>
        <v>0</v>
      </c>
      <c r="T80" s="6">
        <f t="shared" si="11"/>
        <v>0</v>
      </c>
    </row>
    <row r="81" spans="1:20" x14ac:dyDescent="0.2">
      <c r="A81" s="76">
        <v>12</v>
      </c>
      <c r="B81" s="77">
        <v>29</v>
      </c>
      <c r="C81" s="77">
        <v>4</v>
      </c>
      <c r="D81" s="77">
        <v>4</v>
      </c>
      <c r="K81" s="126"/>
      <c r="L81" s="78">
        <f t="shared" si="11"/>
        <v>3</v>
      </c>
      <c r="M81" s="6">
        <f t="shared" si="11"/>
        <v>57</v>
      </c>
      <c r="N81" s="6">
        <f t="shared" si="11"/>
        <v>2</v>
      </c>
      <c r="O81" s="6">
        <f t="shared" si="11"/>
        <v>2</v>
      </c>
      <c r="P81" s="6">
        <f t="shared" si="11"/>
        <v>0</v>
      </c>
      <c r="Q81" s="6">
        <f t="shared" si="11"/>
        <v>0</v>
      </c>
      <c r="R81" s="6">
        <f t="shared" si="11"/>
        <v>0</v>
      </c>
      <c r="S81" s="6">
        <f t="shared" si="11"/>
        <v>0</v>
      </c>
      <c r="T81" s="6">
        <f t="shared" si="11"/>
        <v>0</v>
      </c>
    </row>
    <row r="82" spans="1:20" x14ac:dyDescent="0.2">
      <c r="A82" s="20">
        <v>2011</v>
      </c>
      <c r="B82" s="77"/>
      <c r="C82" s="77"/>
      <c r="D82" s="77"/>
      <c r="K82" s="126"/>
      <c r="L82" s="78">
        <f t="shared" si="11"/>
        <v>4</v>
      </c>
      <c r="M82" s="6">
        <f t="shared" si="11"/>
        <v>79</v>
      </c>
      <c r="N82" s="6">
        <f t="shared" si="11"/>
        <v>7</v>
      </c>
      <c r="O82" s="6">
        <f t="shared" si="11"/>
        <v>7</v>
      </c>
      <c r="P82" s="6">
        <f t="shared" si="11"/>
        <v>0</v>
      </c>
      <c r="Q82" s="6">
        <f t="shared" si="11"/>
        <v>0</v>
      </c>
      <c r="R82" s="6">
        <f t="shared" si="11"/>
        <v>0</v>
      </c>
      <c r="S82" s="6">
        <f t="shared" si="11"/>
        <v>0</v>
      </c>
      <c r="T82" s="6">
        <f t="shared" si="11"/>
        <v>0</v>
      </c>
    </row>
    <row r="83" spans="1:20" x14ac:dyDescent="0.2">
      <c r="A83" s="76">
        <v>1</v>
      </c>
      <c r="B83" s="77">
        <v>107</v>
      </c>
      <c r="C83" s="77">
        <v>9</v>
      </c>
      <c r="D83" s="77">
        <v>9</v>
      </c>
      <c r="K83" s="126"/>
      <c r="L83" s="78">
        <f t="shared" si="11"/>
        <v>5</v>
      </c>
      <c r="M83" s="6">
        <f t="shared" si="11"/>
        <v>281</v>
      </c>
      <c r="N83" s="6">
        <f t="shared" si="11"/>
        <v>23</v>
      </c>
      <c r="O83" s="6">
        <f t="shared" si="11"/>
        <v>28</v>
      </c>
      <c r="P83" s="6">
        <f t="shared" si="11"/>
        <v>0</v>
      </c>
      <c r="Q83" s="6">
        <f t="shared" si="11"/>
        <v>0</v>
      </c>
      <c r="R83" s="6">
        <f t="shared" si="11"/>
        <v>0</v>
      </c>
      <c r="S83" s="6">
        <f t="shared" si="11"/>
        <v>0</v>
      </c>
      <c r="T83" s="6">
        <f t="shared" si="11"/>
        <v>0</v>
      </c>
    </row>
    <row r="84" spans="1:20" x14ac:dyDescent="0.2">
      <c r="A84" s="76">
        <v>2</v>
      </c>
      <c r="B84" s="77">
        <v>68</v>
      </c>
      <c r="C84" s="77">
        <v>10</v>
      </c>
      <c r="D84" s="77">
        <v>10</v>
      </c>
      <c r="K84" s="126"/>
      <c r="L84" s="78">
        <f t="shared" si="11"/>
        <v>6</v>
      </c>
      <c r="M84" s="6">
        <f t="shared" si="11"/>
        <v>196</v>
      </c>
      <c r="N84" s="6">
        <f t="shared" si="11"/>
        <v>26</v>
      </c>
      <c r="O84" s="6">
        <f t="shared" si="11"/>
        <v>26</v>
      </c>
      <c r="P84" s="6">
        <f t="shared" si="11"/>
        <v>0</v>
      </c>
      <c r="Q84" s="6">
        <f t="shared" si="11"/>
        <v>0</v>
      </c>
      <c r="R84" s="6">
        <f t="shared" si="11"/>
        <v>0</v>
      </c>
      <c r="S84" s="6">
        <f t="shared" si="11"/>
        <v>0</v>
      </c>
      <c r="T84" s="6">
        <f t="shared" si="11"/>
        <v>0</v>
      </c>
    </row>
    <row r="85" spans="1:20" x14ac:dyDescent="0.2">
      <c r="A85" s="76">
        <v>3</v>
      </c>
      <c r="B85" s="77">
        <v>46</v>
      </c>
      <c r="C85" s="77">
        <v>6</v>
      </c>
      <c r="D85" s="77">
        <v>7</v>
      </c>
      <c r="K85" s="126"/>
      <c r="L85" s="109">
        <v>7</v>
      </c>
      <c r="M85" s="6"/>
      <c r="N85" s="6"/>
      <c r="O85" s="6"/>
      <c r="P85" s="6"/>
      <c r="Q85" s="6"/>
      <c r="R85" s="6"/>
      <c r="S85" s="6"/>
      <c r="T85" s="6"/>
    </row>
    <row r="86" spans="1:20" x14ac:dyDescent="0.2">
      <c r="A86" s="76">
        <v>4</v>
      </c>
      <c r="B86" s="77">
        <v>86</v>
      </c>
      <c r="C86" s="77">
        <v>18</v>
      </c>
      <c r="D86" s="77">
        <v>19</v>
      </c>
      <c r="K86" s="126"/>
      <c r="L86" s="109">
        <v>8</v>
      </c>
      <c r="M86" s="6"/>
      <c r="N86" s="6"/>
      <c r="O86" s="6"/>
      <c r="P86" s="6"/>
      <c r="Q86" s="6"/>
      <c r="R86" s="6"/>
      <c r="S86" s="6"/>
      <c r="T86" s="6"/>
    </row>
    <row r="87" spans="1:20" x14ac:dyDescent="0.2">
      <c r="A87" s="76">
        <v>5</v>
      </c>
      <c r="B87" s="77">
        <v>61</v>
      </c>
      <c r="C87" s="77">
        <v>8</v>
      </c>
      <c r="D87" s="77">
        <v>8</v>
      </c>
      <c r="K87" s="126"/>
      <c r="L87" s="78">
        <f t="shared" ref="L87:T90" si="12">A78</f>
        <v>9</v>
      </c>
      <c r="M87" s="6">
        <f t="shared" si="12"/>
        <v>461</v>
      </c>
      <c r="N87" s="6">
        <f t="shared" si="12"/>
        <v>22</v>
      </c>
      <c r="O87" s="6">
        <f t="shared" si="12"/>
        <v>22</v>
      </c>
      <c r="P87" s="6">
        <f t="shared" si="12"/>
        <v>0</v>
      </c>
      <c r="Q87" s="6">
        <f t="shared" si="12"/>
        <v>0</v>
      </c>
      <c r="R87" s="6">
        <f t="shared" si="12"/>
        <v>0</v>
      </c>
      <c r="S87" s="6">
        <f t="shared" si="12"/>
        <v>0</v>
      </c>
      <c r="T87" s="6">
        <f t="shared" si="12"/>
        <v>0</v>
      </c>
    </row>
    <row r="88" spans="1:20" x14ac:dyDescent="0.2">
      <c r="A88" s="76">
        <v>6</v>
      </c>
      <c r="B88" s="77">
        <v>171</v>
      </c>
      <c r="C88" s="77">
        <v>17</v>
      </c>
      <c r="D88" s="77">
        <v>17</v>
      </c>
      <c r="K88" s="126"/>
      <c r="L88" s="78">
        <f t="shared" si="12"/>
        <v>10</v>
      </c>
      <c r="M88" s="6">
        <f t="shared" si="12"/>
        <v>424</v>
      </c>
      <c r="N88" s="6">
        <f t="shared" si="12"/>
        <v>23</v>
      </c>
      <c r="O88" s="6">
        <f t="shared" si="12"/>
        <v>26</v>
      </c>
      <c r="P88" s="6">
        <f t="shared" si="12"/>
        <v>0</v>
      </c>
      <c r="Q88" s="6">
        <f t="shared" si="12"/>
        <v>0</v>
      </c>
      <c r="R88" s="6">
        <f t="shared" si="12"/>
        <v>0</v>
      </c>
      <c r="S88" s="6">
        <f t="shared" si="12"/>
        <v>0</v>
      </c>
      <c r="T88" s="6">
        <f t="shared" si="12"/>
        <v>0</v>
      </c>
    </row>
    <row r="89" spans="1:20" x14ac:dyDescent="0.2">
      <c r="A89" s="76">
        <v>9</v>
      </c>
      <c r="B89" s="77">
        <v>84</v>
      </c>
      <c r="C89" s="77">
        <v>9</v>
      </c>
      <c r="D89" s="77">
        <v>9</v>
      </c>
      <c r="K89" s="126"/>
      <c r="L89" s="78">
        <f t="shared" si="12"/>
        <v>11</v>
      </c>
      <c r="M89" s="6">
        <f t="shared" si="12"/>
        <v>152</v>
      </c>
      <c r="N89" s="6">
        <f t="shared" si="12"/>
        <v>13</v>
      </c>
      <c r="O89" s="6">
        <f t="shared" si="12"/>
        <v>14</v>
      </c>
      <c r="P89" s="6">
        <f t="shared" si="12"/>
        <v>0</v>
      </c>
      <c r="Q89" s="6">
        <f t="shared" si="12"/>
        <v>0</v>
      </c>
      <c r="R89" s="6">
        <f t="shared" si="12"/>
        <v>0</v>
      </c>
      <c r="S89" s="6">
        <f t="shared" si="12"/>
        <v>0</v>
      </c>
      <c r="T89" s="6">
        <f t="shared" si="12"/>
        <v>0</v>
      </c>
    </row>
    <row r="90" spans="1:20" x14ac:dyDescent="0.2">
      <c r="A90" s="76">
        <v>10</v>
      </c>
      <c r="B90" s="77">
        <v>55</v>
      </c>
      <c r="C90" s="77">
        <v>7</v>
      </c>
      <c r="D90" s="77">
        <v>7</v>
      </c>
      <c r="K90" s="126"/>
      <c r="L90" s="78">
        <f t="shared" si="12"/>
        <v>12</v>
      </c>
      <c r="M90" s="6">
        <f t="shared" si="12"/>
        <v>29</v>
      </c>
      <c r="N90" s="6">
        <f t="shared" si="12"/>
        <v>4</v>
      </c>
      <c r="O90" s="6">
        <f t="shared" si="12"/>
        <v>4</v>
      </c>
      <c r="P90" s="6">
        <f t="shared" si="12"/>
        <v>0</v>
      </c>
      <c r="Q90" s="6">
        <f t="shared" si="12"/>
        <v>0</v>
      </c>
      <c r="R90" s="6">
        <f t="shared" si="12"/>
        <v>0</v>
      </c>
      <c r="S90" s="6">
        <f t="shared" si="12"/>
        <v>0</v>
      </c>
      <c r="T90" s="6">
        <f t="shared" si="12"/>
        <v>0</v>
      </c>
    </row>
    <row r="91" spans="1:20" x14ac:dyDescent="0.2">
      <c r="A91" s="76">
        <v>11</v>
      </c>
      <c r="B91" s="77">
        <v>35</v>
      </c>
      <c r="C91" s="77">
        <v>2</v>
      </c>
      <c r="D91" s="77">
        <v>2</v>
      </c>
      <c r="K91" s="126">
        <f>A82</f>
        <v>2011</v>
      </c>
      <c r="L91" s="78">
        <f t="shared" ref="L91:T96" si="13">A83</f>
        <v>1</v>
      </c>
      <c r="M91" s="6">
        <f t="shared" si="13"/>
        <v>107</v>
      </c>
      <c r="N91" s="6">
        <f t="shared" si="13"/>
        <v>9</v>
      </c>
      <c r="O91" s="6">
        <f t="shared" si="13"/>
        <v>9</v>
      </c>
      <c r="P91" s="6">
        <f t="shared" si="13"/>
        <v>0</v>
      </c>
      <c r="Q91" s="6">
        <f t="shared" si="13"/>
        <v>0</v>
      </c>
      <c r="R91" s="6">
        <f t="shared" si="13"/>
        <v>0</v>
      </c>
      <c r="S91" s="6">
        <f t="shared" si="13"/>
        <v>0</v>
      </c>
      <c r="T91" s="6">
        <f t="shared" si="13"/>
        <v>0</v>
      </c>
    </row>
    <row r="92" spans="1:20" x14ac:dyDescent="0.2">
      <c r="A92" s="20">
        <v>2012</v>
      </c>
      <c r="B92" s="77"/>
      <c r="C92" s="77"/>
      <c r="D92" s="77"/>
      <c r="K92" s="126"/>
      <c r="L92" s="78">
        <f t="shared" si="13"/>
        <v>2</v>
      </c>
      <c r="M92" s="6">
        <f t="shared" si="13"/>
        <v>68</v>
      </c>
      <c r="N92" s="6">
        <f t="shared" si="13"/>
        <v>10</v>
      </c>
      <c r="O92" s="6">
        <f t="shared" si="13"/>
        <v>10</v>
      </c>
      <c r="P92" s="6">
        <f t="shared" si="13"/>
        <v>0</v>
      </c>
      <c r="Q92" s="6">
        <f t="shared" si="13"/>
        <v>0</v>
      </c>
      <c r="R92" s="6">
        <f t="shared" si="13"/>
        <v>0</v>
      </c>
      <c r="S92" s="6">
        <f t="shared" si="13"/>
        <v>0</v>
      </c>
      <c r="T92" s="6">
        <f t="shared" si="13"/>
        <v>0</v>
      </c>
    </row>
    <row r="93" spans="1:20" x14ac:dyDescent="0.2">
      <c r="A93" s="76">
        <v>3</v>
      </c>
      <c r="B93" s="77">
        <v>95</v>
      </c>
      <c r="C93" s="77">
        <v>10</v>
      </c>
      <c r="D93" s="77">
        <v>10</v>
      </c>
      <c r="K93" s="126"/>
      <c r="L93" s="78">
        <f t="shared" si="13"/>
        <v>3</v>
      </c>
      <c r="M93" s="6">
        <f t="shared" si="13"/>
        <v>46</v>
      </c>
      <c r="N93" s="6">
        <f t="shared" si="13"/>
        <v>6</v>
      </c>
      <c r="O93" s="6">
        <f t="shared" si="13"/>
        <v>7</v>
      </c>
      <c r="P93" s="6">
        <f t="shared" si="13"/>
        <v>0</v>
      </c>
      <c r="Q93" s="6">
        <f t="shared" si="13"/>
        <v>0</v>
      </c>
      <c r="R93" s="6">
        <f t="shared" si="13"/>
        <v>0</v>
      </c>
      <c r="S93" s="6">
        <f t="shared" si="13"/>
        <v>0</v>
      </c>
      <c r="T93" s="6">
        <f t="shared" si="13"/>
        <v>0</v>
      </c>
    </row>
    <row r="94" spans="1:20" x14ac:dyDescent="0.2">
      <c r="A94" s="76">
        <v>4</v>
      </c>
      <c r="B94" s="77">
        <v>37</v>
      </c>
      <c r="C94" s="77">
        <v>10</v>
      </c>
      <c r="D94" s="77">
        <v>10</v>
      </c>
      <c r="K94" s="126"/>
      <c r="L94" s="78">
        <f t="shared" si="13"/>
        <v>4</v>
      </c>
      <c r="M94" s="6">
        <f t="shared" si="13"/>
        <v>86</v>
      </c>
      <c r="N94" s="6">
        <f t="shared" si="13"/>
        <v>18</v>
      </c>
      <c r="O94" s="6">
        <f t="shared" si="13"/>
        <v>19</v>
      </c>
      <c r="P94" s="6">
        <f t="shared" si="13"/>
        <v>0</v>
      </c>
      <c r="Q94" s="6">
        <f t="shared" si="13"/>
        <v>0</v>
      </c>
      <c r="R94" s="6">
        <f t="shared" si="13"/>
        <v>0</v>
      </c>
      <c r="S94" s="6">
        <f t="shared" si="13"/>
        <v>0</v>
      </c>
      <c r="T94" s="6">
        <f t="shared" si="13"/>
        <v>0</v>
      </c>
    </row>
    <row r="95" spans="1:20" x14ac:dyDescent="0.2">
      <c r="A95" s="76">
        <v>5</v>
      </c>
      <c r="B95" s="77">
        <v>25</v>
      </c>
      <c r="C95" s="77">
        <v>6</v>
      </c>
      <c r="D95" s="77">
        <v>6</v>
      </c>
      <c r="K95" s="126"/>
      <c r="L95" s="78">
        <f t="shared" si="13"/>
        <v>5</v>
      </c>
      <c r="M95" s="6">
        <f t="shared" si="13"/>
        <v>61</v>
      </c>
      <c r="N95" s="6">
        <f t="shared" si="13"/>
        <v>8</v>
      </c>
      <c r="O95" s="6">
        <f t="shared" si="13"/>
        <v>8</v>
      </c>
      <c r="P95" s="6">
        <f t="shared" si="13"/>
        <v>0</v>
      </c>
      <c r="Q95" s="6">
        <f t="shared" si="13"/>
        <v>0</v>
      </c>
      <c r="R95" s="6">
        <f t="shared" si="13"/>
        <v>0</v>
      </c>
      <c r="S95" s="6">
        <f t="shared" si="13"/>
        <v>0</v>
      </c>
      <c r="T95" s="6">
        <f t="shared" si="13"/>
        <v>0</v>
      </c>
    </row>
    <row r="96" spans="1:20" x14ac:dyDescent="0.2">
      <c r="A96" s="76">
        <v>6</v>
      </c>
      <c r="B96" s="77">
        <v>67</v>
      </c>
      <c r="C96" s="77">
        <v>7</v>
      </c>
      <c r="D96" s="77">
        <v>7</v>
      </c>
      <c r="K96" s="126"/>
      <c r="L96" s="78">
        <f t="shared" si="13"/>
        <v>6</v>
      </c>
      <c r="M96" s="6">
        <f t="shared" si="13"/>
        <v>171</v>
      </c>
      <c r="N96" s="6">
        <f t="shared" si="13"/>
        <v>17</v>
      </c>
      <c r="O96" s="6">
        <f t="shared" si="13"/>
        <v>17</v>
      </c>
      <c r="P96" s="6">
        <f t="shared" si="13"/>
        <v>0</v>
      </c>
      <c r="Q96" s="6">
        <f t="shared" si="13"/>
        <v>0</v>
      </c>
      <c r="R96" s="6">
        <f t="shared" si="13"/>
        <v>0</v>
      </c>
      <c r="S96" s="6">
        <f t="shared" si="13"/>
        <v>0</v>
      </c>
      <c r="T96" s="6">
        <f t="shared" si="13"/>
        <v>0</v>
      </c>
    </row>
    <row r="97" spans="1:20" x14ac:dyDescent="0.2">
      <c r="A97" s="76">
        <v>8</v>
      </c>
      <c r="B97" s="77">
        <v>14</v>
      </c>
      <c r="C97" s="77">
        <v>1</v>
      </c>
      <c r="D97" s="77">
        <v>1</v>
      </c>
      <c r="K97" s="126"/>
      <c r="L97" s="109">
        <v>7</v>
      </c>
      <c r="M97" s="6"/>
      <c r="N97" s="6"/>
      <c r="O97" s="6"/>
      <c r="P97" s="6"/>
      <c r="Q97" s="6"/>
      <c r="R97" s="6"/>
      <c r="S97" s="6"/>
      <c r="T97" s="6"/>
    </row>
    <row r="98" spans="1:20" x14ac:dyDescent="0.2">
      <c r="A98" s="76">
        <v>9</v>
      </c>
      <c r="B98" s="77">
        <v>98</v>
      </c>
      <c r="C98" s="77">
        <v>10</v>
      </c>
      <c r="D98" s="77">
        <v>10</v>
      </c>
      <c r="K98" s="126"/>
      <c r="L98" s="109">
        <v>8</v>
      </c>
      <c r="M98" s="6"/>
      <c r="N98" s="6"/>
      <c r="O98" s="6"/>
      <c r="P98" s="6"/>
      <c r="Q98" s="6"/>
      <c r="R98" s="6"/>
      <c r="S98" s="6"/>
      <c r="T98" s="6"/>
    </row>
    <row r="99" spans="1:20" x14ac:dyDescent="0.2">
      <c r="A99" s="76">
        <v>10</v>
      </c>
      <c r="B99" s="77">
        <v>24</v>
      </c>
      <c r="C99" s="77">
        <v>6</v>
      </c>
      <c r="D99" s="77">
        <v>6</v>
      </c>
      <c r="K99" s="126"/>
      <c r="L99" s="78">
        <f t="shared" ref="L99:T101" si="14">A89</f>
        <v>9</v>
      </c>
      <c r="M99" s="6">
        <f t="shared" si="14"/>
        <v>84</v>
      </c>
      <c r="N99" s="6">
        <f t="shared" si="14"/>
        <v>9</v>
      </c>
      <c r="O99" s="6">
        <f t="shared" si="14"/>
        <v>9</v>
      </c>
      <c r="P99" s="6">
        <f t="shared" si="14"/>
        <v>0</v>
      </c>
      <c r="Q99" s="6">
        <f t="shared" si="14"/>
        <v>0</v>
      </c>
      <c r="R99" s="6">
        <f t="shared" si="14"/>
        <v>0</v>
      </c>
      <c r="S99" s="6">
        <f t="shared" si="14"/>
        <v>0</v>
      </c>
      <c r="T99" s="6">
        <f t="shared" si="14"/>
        <v>0</v>
      </c>
    </row>
    <row r="100" spans="1:20" x14ac:dyDescent="0.2">
      <c r="A100" s="76">
        <v>11</v>
      </c>
      <c r="B100" s="77">
        <v>71</v>
      </c>
      <c r="C100" s="77">
        <v>8</v>
      </c>
      <c r="D100" s="77">
        <v>8</v>
      </c>
      <c r="K100" s="126"/>
      <c r="L100" s="78">
        <f t="shared" si="14"/>
        <v>10</v>
      </c>
      <c r="M100" s="6">
        <f t="shared" si="14"/>
        <v>55</v>
      </c>
      <c r="N100" s="6">
        <f t="shared" si="14"/>
        <v>7</v>
      </c>
      <c r="O100" s="6">
        <f t="shared" si="14"/>
        <v>7</v>
      </c>
      <c r="P100" s="6">
        <f t="shared" si="14"/>
        <v>0</v>
      </c>
      <c r="Q100" s="6">
        <f t="shared" si="14"/>
        <v>0</v>
      </c>
      <c r="R100" s="6">
        <f t="shared" si="14"/>
        <v>0</v>
      </c>
      <c r="S100" s="6">
        <f t="shared" si="14"/>
        <v>0</v>
      </c>
      <c r="T100" s="6">
        <f t="shared" si="14"/>
        <v>0</v>
      </c>
    </row>
    <row r="101" spans="1:20" x14ac:dyDescent="0.2">
      <c r="A101" s="20">
        <v>2013</v>
      </c>
      <c r="B101" s="77"/>
      <c r="C101" s="77"/>
      <c r="D101" s="77"/>
      <c r="K101" s="126"/>
      <c r="L101" s="78">
        <f t="shared" si="14"/>
        <v>11</v>
      </c>
      <c r="M101" s="6">
        <f t="shared" si="14"/>
        <v>35</v>
      </c>
      <c r="N101" s="6">
        <f t="shared" si="14"/>
        <v>2</v>
      </c>
      <c r="O101" s="6">
        <f t="shared" si="14"/>
        <v>2</v>
      </c>
      <c r="P101" s="6">
        <f t="shared" si="14"/>
        <v>0</v>
      </c>
      <c r="Q101" s="6">
        <f t="shared" si="14"/>
        <v>0</v>
      </c>
      <c r="R101" s="6">
        <f t="shared" si="14"/>
        <v>0</v>
      </c>
      <c r="S101" s="6">
        <f t="shared" si="14"/>
        <v>0</v>
      </c>
      <c r="T101" s="6">
        <f t="shared" si="14"/>
        <v>0</v>
      </c>
    </row>
    <row r="102" spans="1:20" x14ac:dyDescent="0.2">
      <c r="A102" s="76">
        <v>1</v>
      </c>
      <c r="B102" s="77">
        <v>36</v>
      </c>
      <c r="C102" s="77">
        <v>9</v>
      </c>
      <c r="D102" s="77">
        <v>9</v>
      </c>
      <c r="K102" s="126"/>
      <c r="L102" s="78">
        <v>12</v>
      </c>
      <c r="M102" s="6"/>
      <c r="N102" s="6"/>
      <c r="O102" s="6"/>
      <c r="P102" s="6"/>
      <c r="Q102" s="6"/>
      <c r="R102" s="6"/>
      <c r="S102" s="6"/>
      <c r="T102" s="6"/>
    </row>
    <row r="103" spans="1:20" x14ac:dyDescent="0.2">
      <c r="A103" s="76">
        <v>2</v>
      </c>
      <c r="B103" s="77">
        <v>37</v>
      </c>
      <c r="C103" s="77">
        <v>6</v>
      </c>
      <c r="D103" s="77">
        <v>6</v>
      </c>
      <c r="K103" s="126">
        <f>A92</f>
        <v>2012</v>
      </c>
      <c r="L103" s="78">
        <v>1</v>
      </c>
      <c r="M103" s="6">
        <f t="shared" ref="M103:T103" si="15">B92</f>
        <v>0</v>
      </c>
      <c r="N103" s="6">
        <f t="shared" si="15"/>
        <v>0</v>
      </c>
      <c r="O103" s="6">
        <f t="shared" si="15"/>
        <v>0</v>
      </c>
      <c r="P103" s="6">
        <f t="shared" si="15"/>
        <v>0</v>
      </c>
      <c r="Q103" s="6">
        <f t="shared" si="15"/>
        <v>0</v>
      </c>
      <c r="R103" s="6">
        <f t="shared" si="15"/>
        <v>0</v>
      </c>
      <c r="S103" s="6">
        <f t="shared" si="15"/>
        <v>0</v>
      </c>
      <c r="T103" s="6">
        <f t="shared" si="15"/>
        <v>0</v>
      </c>
    </row>
    <row r="104" spans="1:20" x14ac:dyDescent="0.2">
      <c r="A104" s="76">
        <v>3</v>
      </c>
      <c r="B104" s="77">
        <v>34</v>
      </c>
      <c r="C104" s="77">
        <v>5</v>
      </c>
      <c r="D104" s="77">
        <v>5</v>
      </c>
      <c r="K104" s="126"/>
      <c r="L104" s="109">
        <v>2</v>
      </c>
      <c r="M104" s="6"/>
      <c r="N104" s="6"/>
      <c r="O104" s="6"/>
      <c r="P104" s="6"/>
      <c r="Q104" s="6"/>
      <c r="R104" s="6"/>
      <c r="S104" s="6"/>
      <c r="T104" s="6"/>
    </row>
    <row r="105" spans="1:20" x14ac:dyDescent="0.2">
      <c r="A105" s="76">
        <v>4</v>
      </c>
      <c r="B105" s="77">
        <v>12</v>
      </c>
      <c r="C105" s="77">
        <v>2</v>
      </c>
      <c r="D105" s="77">
        <v>2</v>
      </c>
      <c r="K105" s="126"/>
      <c r="L105" s="78">
        <f t="shared" ref="L105:T108" si="16">A93</f>
        <v>3</v>
      </c>
      <c r="M105" s="6">
        <f t="shared" si="16"/>
        <v>95</v>
      </c>
      <c r="N105" s="6">
        <f t="shared" si="16"/>
        <v>10</v>
      </c>
      <c r="O105" s="6">
        <f t="shared" si="16"/>
        <v>10</v>
      </c>
      <c r="P105" s="6">
        <f t="shared" si="16"/>
        <v>0</v>
      </c>
      <c r="Q105" s="6">
        <f t="shared" si="16"/>
        <v>0</v>
      </c>
      <c r="R105" s="6">
        <f t="shared" si="16"/>
        <v>0</v>
      </c>
      <c r="S105" s="6">
        <f t="shared" si="16"/>
        <v>0</v>
      </c>
      <c r="T105" s="6">
        <f t="shared" si="16"/>
        <v>0</v>
      </c>
    </row>
    <row r="106" spans="1:20" x14ac:dyDescent="0.2">
      <c r="A106" s="76">
        <v>5</v>
      </c>
      <c r="B106" s="77">
        <v>6</v>
      </c>
      <c r="C106" s="77">
        <v>1</v>
      </c>
      <c r="D106" s="77">
        <v>1</v>
      </c>
      <c r="K106" s="126"/>
      <c r="L106" s="78">
        <f t="shared" si="16"/>
        <v>4</v>
      </c>
      <c r="M106" s="6">
        <f t="shared" si="16"/>
        <v>37</v>
      </c>
      <c r="N106" s="6">
        <f t="shared" si="16"/>
        <v>10</v>
      </c>
      <c r="O106" s="6">
        <f t="shared" si="16"/>
        <v>10</v>
      </c>
      <c r="P106" s="6">
        <f t="shared" si="16"/>
        <v>0</v>
      </c>
      <c r="Q106" s="6">
        <f t="shared" si="16"/>
        <v>0</v>
      </c>
      <c r="R106" s="6">
        <f t="shared" si="16"/>
        <v>0</v>
      </c>
      <c r="S106" s="6">
        <f t="shared" si="16"/>
        <v>0</v>
      </c>
      <c r="T106" s="6">
        <f t="shared" si="16"/>
        <v>0</v>
      </c>
    </row>
    <row r="107" spans="1:20" x14ac:dyDescent="0.2">
      <c r="A107" s="76">
        <v>9</v>
      </c>
      <c r="B107" s="77">
        <v>88</v>
      </c>
      <c r="C107" s="77">
        <v>10</v>
      </c>
      <c r="D107" s="77">
        <v>10</v>
      </c>
      <c r="K107" s="126"/>
      <c r="L107" s="78">
        <f t="shared" si="16"/>
        <v>5</v>
      </c>
      <c r="M107" s="6">
        <f t="shared" si="16"/>
        <v>25</v>
      </c>
      <c r="N107" s="6">
        <f t="shared" si="16"/>
        <v>6</v>
      </c>
      <c r="O107" s="6">
        <f t="shared" si="16"/>
        <v>6</v>
      </c>
      <c r="P107" s="6">
        <f t="shared" si="16"/>
        <v>0</v>
      </c>
      <c r="Q107" s="6">
        <f t="shared" si="16"/>
        <v>0</v>
      </c>
      <c r="R107" s="6">
        <f t="shared" si="16"/>
        <v>0</v>
      </c>
      <c r="S107" s="6">
        <f t="shared" si="16"/>
        <v>0</v>
      </c>
      <c r="T107" s="6">
        <f t="shared" si="16"/>
        <v>0</v>
      </c>
    </row>
    <row r="108" spans="1:20" x14ac:dyDescent="0.2">
      <c r="A108" s="76">
        <v>10</v>
      </c>
      <c r="B108" s="77">
        <v>20</v>
      </c>
      <c r="C108" s="77">
        <v>5</v>
      </c>
      <c r="D108" s="77">
        <v>5</v>
      </c>
      <c r="K108" s="126"/>
      <c r="L108" s="78">
        <f t="shared" si="16"/>
        <v>6</v>
      </c>
      <c r="M108" s="6">
        <f t="shared" si="16"/>
        <v>67</v>
      </c>
      <c r="N108" s="6">
        <f t="shared" si="16"/>
        <v>7</v>
      </c>
      <c r="O108" s="6">
        <f t="shared" si="16"/>
        <v>7</v>
      </c>
      <c r="P108" s="6">
        <f t="shared" si="16"/>
        <v>0</v>
      </c>
      <c r="Q108" s="6">
        <f t="shared" si="16"/>
        <v>0</v>
      </c>
      <c r="R108" s="6">
        <f t="shared" si="16"/>
        <v>0</v>
      </c>
      <c r="S108" s="6">
        <f t="shared" si="16"/>
        <v>0</v>
      </c>
      <c r="T108" s="6">
        <f t="shared" si="16"/>
        <v>0</v>
      </c>
    </row>
    <row r="109" spans="1:20" x14ac:dyDescent="0.2">
      <c r="A109" s="76">
        <v>11</v>
      </c>
      <c r="B109" s="77">
        <v>31</v>
      </c>
      <c r="C109" s="77">
        <v>6</v>
      </c>
      <c r="D109" s="77">
        <v>6</v>
      </c>
      <c r="K109" s="126"/>
      <c r="L109" s="109">
        <v>7</v>
      </c>
      <c r="M109" s="6"/>
      <c r="N109" s="6"/>
      <c r="O109" s="6"/>
      <c r="P109" s="6"/>
      <c r="Q109" s="6"/>
      <c r="R109" s="6"/>
      <c r="S109" s="6"/>
      <c r="T109" s="6"/>
    </row>
    <row r="110" spans="1:20" x14ac:dyDescent="0.2">
      <c r="A110" s="76">
        <v>12</v>
      </c>
      <c r="B110" s="77">
        <v>8</v>
      </c>
      <c r="C110" s="77">
        <v>4</v>
      </c>
      <c r="D110" s="77">
        <v>4</v>
      </c>
      <c r="K110" s="126"/>
      <c r="L110" s="78">
        <f t="shared" ref="L110:T113" si="17">A97</f>
        <v>8</v>
      </c>
      <c r="M110" s="6">
        <f t="shared" si="17"/>
        <v>14</v>
      </c>
      <c r="N110" s="6">
        <f t="shared" si="17"/>
        <v>1</v>
      </c>
      <c r="O110" s="6">
        <f t="shared" si="17"/>
        <v>1</v>
      </c>
      <c r="P110" s="6">
        <f t="shared" si="17"/>
        <v>0</v>
      </c>
      <c r="Q110" s="6">
        <f t="shared" si="17"/>
        <v>0</v>
      </c>
      <c r="R110" s="6">
        <f t="shared" si="17"/>
        <v>0</v>
      </c>
      <c r="S110" s="6">
        <f t="shared" si="17"/>
        <v>0</v>
      </c>
      <c r="T110" s="6">
        <f t="shared" si="17"/>
        <v>0</v>
      </c>
    </row>
    <row r="111" spans="1:20" x14ac:dyDescent="0.2">
      <c r="A111" s="20">
        <v>2014</v>
      </c>
      <c r="B111" s="77"/>
      <c r="C111" s="77"/>
      <c r="D111" s="77"/>
      <c r="K111" s="126"/>
      <c r="L111" s="78">
        <f t="shared" si="17"/>
        <v>9</v>
      </c>
      <c r="M111" s="6">
        <f t="shared" si="17"/>
        <v>98</v>
      </c>
      <c r="N111" s="6">
        <f t="shared" si="17"/>
        <v>10</v>
      </c>
      <c r="O111" s="6">
        <f t="shared" si="17"/>
        <v>10</v>
      </c>
      <c r="P111" s="6">
        <f t="shared" si="17"/>
        <v>0</v>
      </c>
      <c r="Q111" s="6">
        <f t="shared" si="17"/>
        <v>0</v>
      </c>
      <c r="R111" s="6">
        <f t="shared" si="17"/>
        <v>0</v>
      </c>
      <c r="S111" s="6">
        <f t="shared" si="17"/>
        <v>0</v>
      </c>
      <c r="T111" s="6">
        <f t="shared" si="17"/>
        <v>0</v>
      </c>
    </row>
    <row r="112" spans="1:20" x14ac:dyDescent="0.2">
      <c r="A112" s="76">
        <v>1</v>
      </c>
      <c r="B112" s="77">
        <v>15</v>
      </c>
      <c r="C112" s="77">
        <v>4</v>
      </c>
      <c r="D112" s="77">
        <v>4</v>
      </c>
      <c r="K112" s="126"/>
      <c r="L112" s="78">
        <f t="shared" si="17"/>
        <v>10</v>
      </c>
      <c r="M112" s="6">
        <f t="shared" si="17"/>
        <v>24</v>
      </c>
      <c r="N112" s="6">
        <f t="shared" si="17"/>
        <v>6</v>
      </c>
      <c r="O112" s="6">
        <f t="shared" si="17"/>
        <v>6</v>
      </c>
      <c r="P112" s="6">
        <f t="shared" si="17"/>
        <v>0</v>
      </c>
      <c r="Q112" s="6">
        <f t="shared" si="17"/>
        <v>0</v>
      </c>
      <c r="R112" s="6">
        <f t="shared" si="17"/>
        <v>0</v>
      </c>
      <c r="S112" s="6">
        <f t="shared" si="17"/>
        <v>0</v>
      </c>
      <c r="T112" s="6">
        <f t="shared" si="17"/>
        <v>0</v>
      </c>
    </row>
    <row r="113" spans="1:20" x14ac:dyDescent="0.2">
      <c r="A113" s="76">
        <v>2</v>
      </c>
      <c r="B113" s="77">
        <v>11</v>
      </c>
      <c r="C113" s="77">
        <v>1</v>
      </c>
      <c r="D113" s="77">
        <v>1</v>
      </c>
      <c r="K113" s="126"/>
      <c r="L113" s="78">
        <f t="shared" si="17"/>
        <v>11</v>
      </c>
      <c r="M113" s="6">
        <f t="shared" si="17"/>
        <v>71</v>
      </c>
      <c r="N113" s="6">
        <f t="shared" si="17"/>
        <v>8</v>
      </c>
      <c r="O113" s="6">
        <f t="shared" si="17"/>
        <v>8</v>
      </c>
      <c r="P113" s="6">
        <f t="shared" si="17"/>
        <v>0</v>
      </c>
      <c r="Q113" s="6">
        <f t="shared" si="17"/>
        <v>0</v>
      </c>
      <c r="R113" s="6">
        <f t="shared" si="17"/>
        <v>0</v>
      </c>
      <c r="S113" s="6">
        <f t="shared" si="17"/>
        <v>0</v>
      </c>
      <c r="T113" s="6">
        <f t="shared" si="17"/>
        <v>0</v>
      </c>
    </row>
    <row r="114" spans="1:20" x14ac:dyDescent="0.2">
      <c r="A114" s="20">
        <v>2015</v>
      </c>
      <c r="B114" s="77"/>
      <c r="C114" s="77"/>
      <c r="D114" s="77"/>
      <c r="K114" s="126"/>
      <c r="L114" s="109">
        <v>12</v>
      </c>
      <c r="M114" s="6"/>
      <c r="N114" s="6"/>
      <c r="O114" s="6"/>
      <c r="P114" s="6"/>
      <c r="Q114" s="6"/>
      <c r="R114" s="6"/>
      <c r="S114" s="6"/>
      <c r="T114" s="6"/>
    </row>
    <row r="115" spans="1:20" x14ac:dyDescent="0.2">
      <c r="A115" s="76">
        <v>1</v>
      </c>
      <c r="B115" s="77">
        <v>38</v>
      </c>
      <c r="C115" s="77">
        <v>5</v>
      </c>
      <c r="D115" s="77">
        <v>5</v>
      </c>
      <c r="K115" s="126">
        <f>A101</f>
        <v>2013</v>
      </c>
      <c r="L115" s="78">
        <f t="shared" ref="L115:T119" si="18">A102</f>
        <v>1</v>
      </c>
      <c r="M115" s="6">
        <f t="shared" si="18"/>
        <v>36</v>
      </c>
      <c r="N115" s="6">
        <f t="shared" si="18"/>
        <v>9</v>
      </c>
      <c r="O115" s="6">
        <f t="shared" si="18"/>
        <v>9</v>
      </c>
      <c r="P115" s="6">
        <f t="shared" si="18"/>
        <v>0</v>
      </c>
      <c r="Q115" s="6">
        <f t="shared" si="18"/>
        <v>0</v>
      </c>
      <c r="R115" s="6">
        <f t="shared" si="18"/>
        <v>0</v>
      </c>
      <c r="S115" s="6">
        <f t="shared" si="18"/>
        <v>0</v>
      </c>
      <c r="T115" s="6">
        <f t="shared" si="18"/>
        <v>0</v>
      </c>
    </row>
    <row r="116" spans="1:20" x14ac:dyDescent="0.2">
      <c r="A116" s="76">
        <v>2</v>
      </c>
      <c r="B116" s="77">
        <v>39</v>
      </c>
      <c r="C116" s="77">
        <v>3</v>
      </c>
      <c r="D116" s="77">
        <v>3</v>
      </c>
      <c r="K116" s="126"/>
      <c r="L116" s="78">
        <f t="shared" si="18"/>
        <v>2</v>
      </c>
      <c r="M116" s="6">
        <f t="shared" si="18"/>
        <v>37</v>
      </c>
      <c r="N116" s="6">
        <f t="shared" si="18"/>
        <v>6</v>
      </c>
      <c r="O116" s="6">
        <f t="shared" si="18"/>
        <v>6</v>
      </c>
      <c r="P116" s="6">
        <f t="shared" si="18"/>
        <v>0</v>
      </c>
      <c r="Q116" s="6">
        <f t="shared" si="18"/>
        <v>0</v>
      </c>
      <c r="R116" s="6">
        <f t="shared" si="18"/>
        <v>0</v>
      </c>
      <c r="S116" s="6">
        <f t="shared" si="18"/>
        <v>0</v>
      </c>
      <c r="T116" s="6">
        <f t="shared" si="18"/>
        <v>0</v>
      </c>
    </row>
    <row r="117" spans="1:20" x14ac:dyDescent="0.2">
      <c r="A117" s="76">
        <v>3</v>
      </c>
      <c r="B117" s="77">
        <v>35</v>
      </c>
      <c r="C117" s="77">
        <v>3</v>
      </c>
      <c r="D117" s="77">
        <v>3</v>
      </c>
      <c r="K117" s="126"/>
      <c r="L117" s="78">
        <f t="shared" si="18"/>
        <v>3</v>
      </c>
      <c r="M117" s="6">
        <f t="shared" si="18"/>
        <v>34</v>
      </c>
      <c r="N117" s="6">
        <f t="shared" si="18"/>
        <v>5</v>
      </c>
      <c r="O117" s="6">
        <f t="shared" si="18"/>
        <v>5</v>
      </c>
      <c r="P117" s="6">
        <f t="shared" si="18"/>
        <v>0</v>
      </c>
      <c r="Q117" s="6">
        <f t="shared" si="18"/>
        <v>0</v>
      </c>
      <c r="R117" s="6">
        <f t="shared" si="18"/>
        <v>0</v>
      </c>
      <c r="S117" s="6">
        <f t="shared" si="18"/>
        <v>0</v>
      </c>
      <c r="T117" s="6">
        <f t="shared" si="18"/>
        <v>0</v>
      </c>
    </row>
    <row r="118" spans="1:20" x14ac:dyDescent="0.2">
      <c r="A118" s="76">
        <v>4</v>
      </c>
      <c r="B118" s="77">
        <v>47</v>
      </c>
      <c r="C118" s="77">
        <v>3</v>
      </c>
      <c r="D118" s="77">
        <v>3</v>
      </c>
      <c r="K118" s="126"/>
      <c r="L118" s="78">
        <f t="shared" si="18"/>
        <v>4</v>
      </c>
      <c r="M118" s="6">
        <f t="shared" si="18"/>
        <v>12</v>
      </c>
      <c r="N118" s="6">
        <f t="shared" si="18"/>
        <v>2</v>
      </c>
      <c r="O118" s="6">
        <f t="shared" si="18"/>
        <v>2</v>
      </c>
      <c r="P118" s="6">
        <f t="shared" si="18"/>
        <v>0</v>
      </c>
      <c r="Q118" s="6">
        <f t="shared" si="18"/>
        <v>0</v>
      </c>
      <c r="R118" s="6">
        <f t="shared" si="18"/>
        <v>0</v>
      </c>
      <c r="S118" s="6">
        <f t="shared" si="18"/>
        <v>0</v>
      </c>
      <c r="T118" s="6">
        <f t="shared" si="18"/>
        <v>0</v>
      </c>
    </row>
    <row r="119" spans="1:20" x14ac:dyDescent="0.2">
      <c r="A119" s="76">
        <v>5</v>
      </c>
      <c r="B119" s="77">
        <v>28</v>
      </c>
      <c r="C119" s="77">
        <v>1</v>
      </c>
      <c r="D119" s="77">
        <v>1</v>
      </c>
      <c r="K119" s="126"/>
      <c r="L119" s="78">
        <f t="shared" si="18"/>
        <v>5</v>
      </c>
      <c r="M119" s="6">
        <f t="shared" si="18"/>
        <v>6</v>
      </c>
      <c r="N119" s="6">
        <f t="shared" si="18"/>
        <v>1</v>
      </c>
      <c r="O119" s="6">
        <f t="shared" si="18"/>
        <v>1</v>
      </c>
      <c r="P119" s="6">
        <f t="shared" si="18"/>
        <v>0</v>
      </c>
      <c r="Q119" s="6">
        <f t="shared" si="18"/>
        <v>0</v>
      </c>
      <c r="R119" s="6">
        <f t="shared" si="18"/>
        <v>0</v>
      </c>
      <c r="S119" s="6">
        <f t="shared" si="18"/>
        <v>0</v>
      </c>
      <c r="T119" s="6">
        <f t="shared" si="18"/>
        <v>0</v>
      </c>
    </row>
    <row r="120" spans="1:20" x14ac:dyDescent="0.2">
      <c r="A120" s="76">
        <v>6</v>
      </c>
      <c r="B120" s="77">
        <v>25</v>
      </c>
      <c r="C120" s="77">
        <v>2</v>
      </c>
      <c r="D120" s="77">
        <v>2</v>
      </c>
      <c r="K120" s="126"/>
      <c r="L120" s="109">
        <v>6</v>
      </c>
      <c r="M120" s="6"/>
      <c r="N120" s="6"/>
      <c r="O120" s="6"/>
      <c r="P120" s="6"/>
      <c r="Q120" s="6"/>
      <c r="R120" s="6"/>
      <c r="S120" s="6"/>
      <c r="T120" s="6"/>
    </row>
    <row r="121" spans="1:20" x14ac:dyDescent="0.2">
      <c r="A121" s="76">
        <v>7</v>
      </c>
      <c r="B121" s="77">
        <v>24</v>
      </c>
      <c r="C121" s="77">
        <v>1</v>
      </c>
      <c r="D121" s="77">
        <v>1</v>
      </c>
      <c r="K121" s="126"/>
      <c r="L121" s="109">
        <v>7</v>
      </c>
      <c r="M121" s="6"/>
      <c r="N121" s="6"/>
      <c r="O121" s="6"/>
      <c r="P121" s="6"/>
      <c r="Q121" s="6"/>
      <c r="R121" s="6"/>
      <c r="S121" s="6"/>
      <c r="T121" s="6"/>
    </row>
    <row r="122" spans="1:20" x14ac:dyDescent="0.2">
      <c r="A122" s="76">
        <v>8</v>
      </c>
      <c r="B122" s="77">
        <v>17</v>
      </c>
      <c r="C122" s="77">
        <v>2</v>
      </c>
      <c r="D122" s="77">
        <v>2</v>
      </c>
      <c r="K122" s="126"/>
      <c r="L122" s="109">
        <v>8</v>
      </c>
      <c r="M122" s="6"/>
      <c r="N122" s="6"/>
      <c r="O122" s="6"/>
      <c r="P122" s="6"/>
      <c r="Q122" s="6"/>
      <c r="R122" s="6"/>
      <c r="S122" s="6"/>
      <c r="T122" s="6"/>
    </row>
    <row r="123" spans="1:20" x14ac:dyDescent="0.2">
      <c r="A123" s="76">
        <v>10</v>
      </c>
      <c r="B123" s="77">
        <v>73</v>
      </c>
      <c r="C123" s="77">
        <v>6</v>
      </c>
      <c r="D123" s="77">
        <v>6</v>
      </c>
      <c r="K123" s="126"/>
      <c r="L123" s="78">
        <f t="shared" ref="L123:T126" si="19">A107</f>
        <v>9</v>
      </c>
      <c r="M123" s="6">
        <f t="shared" si="19"/>
        <v>88</v>
      </c>
      <c r="N123" s="6">
        <f t="shared" si="19"/>
        <v>10</v>
      </c>
      <c r="O123" s="6">
        <f t="shared" si="19"/>
        <v>10</v>
      </c>
      <c r="P123" s="6">
        <f t="shared" si="19"/>
        <v>0</v>
      </c>
      <c r="Q123" s="6">
        <f t="shared" si="19"/>
        <v>0</v>
      </c>
      <c r="R123" s="6">
        <f t="shared" si="19"/>
        <v>0</v>
      </c>
      <c r="S123" s="6">
        <f t="shared" si="19"/>
        <v>0</v>
      </c>
      <c r="T123" s="6">
        <f t="shared" si="19"/>
        <v>0</v>
      </c>
    </row>
    <row r="124" spans="1:20" x14ac:dyDescent="0.2">
      <c r="A124" s="76">
        <v>11</v>
      </c>
      <c r="B124" s="77">
        <v>33</v>
      </c>
      <c r="C124" s="77">
        <v>3</v>
      </c>
      <c r="D124" s="77">
        <v>3</v>
      </c>
      <c r="K124" s="126"/>
      <c r="L124" s="78">
        <f t="shared" si="19"/>
        <v>10</v>
      </c>
      <c r="M124" s="6">
        <f t="shared" si="19"/>
        <v>20</v>
      </c>
      <c r="N124" s="6">
        <f t="shared" si="19"/>
        <v>5</v>
      </c>
      <c r="O124" s="6">
        <f t="shared" si="19"/>
        <v>5</v>
      </c>
      <c r="P124" s="6">
        <f t="shared" si="19"/>
        <v>0</v>
      </c>
      <c r="Q124" s="6">
        <f t="shared" si="19"/>
        <v>0</v>
      </c>
      <c r="R124" s="6">
        <f t="shared" si="19"/>
        <v>0</v>
      </c>
      <c r="S124" s="6">
        <f t="shared" si="19"/>
        <v>0</v>
      </c>
      <c r="T124" s="6">
        <f t="shared" si="19"/>
        <v>0</v>
      </c>
    </row>
    <row r="125" spans="1:20" x14ac:dyDescent="0.2">
      <c r="A125" s="20">
        <v>2016</v>
      </c>
      <c r="B125" s="77"/>
      <c r="C125" s="77"/>
      <c r="D125" s="77"/>
      <c r="K125" s="126"/>
      <c r="L125" s="78">
        <f t="shared" si="19"/>
        <v>11</v>
      </c>
      <c r="M125" s="6">
        <f t="shared" si="19"/>
        <v>31</v>
      </c>
      <c r="N125" s="6">
        <f t="shared" si="19"/>
        <v>6</v>
      </c>
      <c r="O125" s="6">
        <f t="shared" si="19"/>
        <v>6</v>
      </c>
      <c r="P125" s="6">
        <f t="shared" si="19"/>
        <v>0</v>
      </c>
      <c r="Q125" s="6">
        <f t="shared" si="19"/>
        <v>0</v>
      </c>
      <c r="R125" s="6">
        <f t="shared" si="19"/>
        <v>0</v>
      </c>
      <c r="S125" s="6">
        <f t="shared" si="19"/>
        <v>0</v>
      </c>
      <c r="T125" s="6">
        <f t="shared" si="19"/>
        <v>0</v>
      </c>
    </row>
    <row r="126" spans="1:20" x14ac:dyDescent="0.2">
      <c r="A126" s="76">
        <v>1</v>
      </c>
      <c r="B126" s="77">
        <v>17</v>
      </c>
      <c r="C126" s="77">
        <v>2</v>
      </c>
      <c r="D126" s="77">
        <v>2</v>
      </c>
      <c r="K126" s="126"/>
      <c r="L126" s="78">
        <f t="shared" si="19"/>
        <v>12</v>
      </c>
      <c r="M126" s="6">
        <f t="shared" si="19"/>
        <v>8</v>
      </c>
      <c r="N126" s="6">
        <f t="shared" si="19"/>
        <v>4</v>
      </c>
      <c r="O126" s="6">
        <f t="shared" si="19"/>
        <v>4</v>
      </c>
      <c r="P126" s="6">
        <f t="shared" si="19"/>
        <v>0</v>
      </c>
      <c r="Q126" s="6">
        <f t="shared" si="19"/>
        <v>0</v>
      </c>
      <c r="R126" s="6">
        <f t="shared" si="19"/>
        <v>0</v>
      </c>
      <c r="S126" s="6">
        <f t="shared" si="19"/>
        <v>0</v>
      </c>
      <c r="T126" s="6">
        <f t="shared" si="19"/>
        <v>0</v>
      </c>
    </row>
    <row r="127" spans="1:20" x14ac:dyDescent="0.2">
      <c r="A127" s="76">
        <v>2</v>
      </c>
      <c r="B127" s="77">
        <v>25</v>
      </c>
      <c r="C127" s="77">
        <v>4</v>
      </c>
      <c r="D127" s="77">
        <v>4</v>
      </c>
      <c r="K127" s="126">
        <f>A111</f>
        <v>2014</v>
      </c>
      <c r="L127" s="78">
        <f t="shared" ref="L127:T128" si="20">A112</f>
        <v>1</v>
      </c>
      <c r="M127" s="6">
        <f t="shared" si="20"/>
        <v>15</v>
      </c>
      <c r="N127" s="6">
        <f t="shared" si="20"/>
        <v>4</v>
      </c>
      <c r="O127" s="6">
        <f t="shared" si="20"/>
        <v>4</v>
      </c>
      <c r="P127" s="6">
        <f t="shared" si="20"/>
        <v>0</v>
      </c>
      <c r="Q127" s="6">
        <f t="shared" si="20"/>
        <v>0</v>
      </c>
      <c r="R127" s="6">
        <f t="shared" si="20"/>
        <v>0</v>
      </c>
      <c r="S127" s="6">
        <f t="shared" si="20"/>
        <v>0</v>
      </c>
      <c r="T127" s="6">
        <f t="shared" si="20"/>
        <v>0</v>
      </c>
    </row>
    <row r="128" spans="1:20" x14ac:dyDescent="0.2">
      <c r="A128" s="76">
        <v>3</v>
      </c>
      <c r="B128" s="77">
        <v>28</v>
      </c>
      <c r="C128" s="77">
        <v>3</v>
      </c>
      <c r="D128" s="77">
        <v>3</v>
      </c>
      <c r="K128" s="126"/>
      <c r="L128" s="78">
        <f t="shared" si="20"/>
        <v>2</v>
      </c>
      <c r="M128" s="6">
        <f t="shared" si="20"/>
        <v>11</v>
      </c>
      <c r="N128" s="6">
        <f t="shared" si="20"/>
        <v>1</v>
      </c>
      <c r="O128" s="6">
        <f t="shared" si="20"/>
        <v>1</v>
      </c>
      <c r="P128" s="6">
        <f t="shared" si="20"/>
        <v>0</v>
      </c>
      <c r="Q128" s="6">
        <f t="shared" si="20"/>
        <v>0</v>
      </c>
      <c r="R128" s="6">
        <f t="shared" si="20"/>
        <v>0</v>
      </c>
      <c r="S128" s="6">
        <f t="shared" si="20"/>
        <v>0</v>
      </c>
      <c r="T128" s="6">
        <f t="shared" si="20"/>
        <v>0</v>
      </c>
    </row>
    <row r="129" spans="1:20" x14ac:dyDescent="0.2">
      <c r="A129" s="76">
        <v>4</v>
      </c>
      <c r="B129" s="77">
        <v>22</v>
      </c>
      <c r="C129" s="77">
        <v>4</v>
      </c>
      <c r="D129" s="77">
        <v>4</v>
      </c>
      <c r="K129" s="126"/>
      <c r="L129" s="109">
        <v>3</v>
      </c>
      <c r="M129" s="6"/>
      <c r="N129" s="6"/>
      <c r="O129" s="6"/>
      <c r="P129" s="6"/>
      <c r="Q129" s="6"/>
      <c r="R129" s="6"/>
      <c r="S129" s="6"/>
      <c r="T129" s="6"/>
    </row>
    <row r="130" spans="1:20" x14ac:dyDescent="0.2">
      <c r="A130" s="76">
        <v>5</v>
      </c>
      <c r="B130" s="77">
        <v>26</v>
      </c>
      <c r="C130" s="77">
        <v>3</v>
      </c>
      <c r="D130" s="77">
        <v>3</v>
      </c>
      <c r="K130" s="126"/>
      <c r="L130" s="109">
        <v>4</v>
      </c>
      <c r="M130" s="6"/>
      <c r="N130" s="6"/>
      <c r="O130" s="6"/>
      <c r="P130" s="6"/>
      <c r="Q130" s="6"/>
      <c r="R130" s="6"/>
      <c r="S130" s="6"/>
      <c r="T130" s="6"/>
    </row>
    <row r="131" spans="1:20" x14ac:dyDescent="0.2">
      <c r="A131" s="76">
        <v>6</v>
      </c>
      <c r="B131" s="77">
        <v>17</v>
      </c>
      <c r="C131" s="77">
        <v>3</v>
      </c>
      <c r="D131" s="77">
        <v>3</v>
      </c>
      <c r="K131" s="126"/>
      <c r="L131" s="109">
        <v>5</v>
      </c>
      <c r="M131" s="6"/>
      <c r="N131" s="6"/>
      <c r="O131" s="6"/>
      <c r="P131" s="6"/>
      <c r="Q131" s="6"/>
      <c r="R131" s="6"/>
      <c r="S131" s="6"/>
      <c r="T131" s="6"/>
    </row>
    <row r="132" spans="1:20" x14ac:dyDescent="0.2">
      <c r="A132" s="76">
        <v>7</v>
      </c>
      <c r="B132" s="77">
        <v>18</v>
      </c>
      <c r="C132" s="77">
        <v>4</v>
      </c>
      <c r="D132" s="77">
        <v>4</v>
      </c>
      <c r="K132" s="126"/>
      <c r="L132" s="109">
        <v>6</v>
      </c>
      <c r="M132" s="6"/>
      <c r="N132" s="6"/>
      <c r="O132" s="6"/>
      <c r="P132" s="6"/>
      <c r="Q132" s="6"/>
      <c r="R132" s="6"/>
      <c r="S132" s="6"/>
      <c r="T132" s="6"/>
    </row>
    <row r="133" spans="1:20" x14ac:dyDescent="0.2">
      <c r="A133" s="76">
        <v>8</v>
      </c>
      <c r="B133" s="77">
        <v>37</v>
      </c>
      <c r="C133" s="77">
        <v>3</v>
      </c>
      <c r="D133" s="77">
        <v>3</v>
      </c>
      <c r="K133" s="126"/>
      <c r="L133" s="109">
        <v>7</v>
      </c>
      <c r="M133" s="6"/>
      <c r="N133" s="6"/>
      <c r="O133" s="6"/>
      <c r="P133" s="6"/>
      <c r="Q133" s="6"/>
      <c r="R133" s="6"/>
      <c r="S133" s="6"/>
      <c r="T133" s="6"/>
    </row>
    <row r="134" spans="1:20" x14ac:dyDescent="0.2">
      <c r="A134" s="76">
        <v>9</v>
      </c>
      <c r="B134" s="77">
        <v>9</v>
      </c>
      <c r="C134" s="77">
        <v>4</v>
      </c>
      <c r="D134" s="77">
        <v>4</v>
      </c>
      <c r="K134" s="126"/>
      <c r="L134" s="109">
        <v>8</v>
      </c>
      <c r="M134" s="6"/>
      <c r="N134" s="6"/>
      <c r="O134" s="6"/>
      <c r="P134" s="6"/>
      <c r="Q134" s="6"/>
      <c r="R134" s="6"/>
      <c r="S134" s="6"/>
      <c r="T134" s="6"/>
    </row>
    <row r="135" spans="1:20" x14ac:dyDescent="0.2">
      <c r="A135" s="76">
        <v>10</v>
      </c>
      <c r="B135" s="77">
        <v>29</v>
      </c>
      <c r="C135" s="77">
        <v>6</v>
      </c>
      <c r="D135" s="77">
        <v>6</v>
      </c>
      <c r="K135" s="126"/>
      <c r="L135" s="109">
        <v>9</v>
      </c>
      <c r="M135" s="6"/>
      <c r="N135" s="6"/>
      <c r="O135" s="6"/>
      <c r="P135" s="6"/>
      <c r="Q135" s="6"/>
      <c r="R135" s="6"/>
      <c r="S135" s="6"/>
      <c r="T135" s="6"/>
    </row>
    <row r="136" spans="1:20" x14ac:dyDescent="0.2">
      <c r="A136" s="76">
        <v>11</v>
      </c>
      <c r="B136" s="77">
        <v>27</v>
      </c>
      <c r="C136" s="77">
        <v>5</v>
      </c>
      <c r="D136" s="77">
        <v>5</v>
      </c>
      <c r="K136" s="126"/>
      <c r="L136" s="109">
        <v>10</v>
      </c>
      <c r="M136" s="6"/>
      <c r="N136" s="6"/>
      <c r="O136" s="6"/>
      <c r="P136" s="6"/>
      <c r="Q136" s="6"/>
      <c r="R136" s="6"/>
      <c r="S136" s="6"/>
      <c r="T136" s="6"/>
    </row>
    <row r="137" spans="1:20" x14ac:dyDescent="0.2">
      <c r="A137" s="76">
        <v>12</v>
      </c>
      <c r="B137" s="77">
        <v>40</v>
      </c>
      <c r="C137" s="77">
        <v>3</v>
      </c>
      <c r="D137" s="77">
        <v>3</v>
      </c>
      <c r="K137" s="126"/>
      <c r="L137" s="109">
        <v>11</v>
      </c>
      <c r="M137" s="6"/>
      <c r="N137" s="6"/>
      <c r="O137" s="6"/>
      <c r="P137" s="6"/>
      <c r="Q137" s="6"/>
      <c r="R137" s="6"/>
      <c r="S137" s="6"/>
      <c r="T137" s="6"/>
    </row>
    <row r="138" spans="1:20" x14ac:dyDescent="0.2">
      <c r="A138" s="20">
        <v>2017</v>
      </c>
      <c r="B138" s="77"/>
      <c r="C138" s="77"/>
      <c r="D138" s="77"/>
      <c r="K138" s="126"/>
      <c r="L138" s="109">
        <v>12</v>
      </c>
      <c r="M138" s="6"/>
      <c r="N138" s="6"/>
      <c r="O138" s="6"/>
      <c r="P138" s="6"/>
      <c r="Q138" s="6"/>
      <c r="R138" s="6"/>
      <c r="S138" s="6"/>
      <c r="T138" s="6"/>
    </row>
    <row r="139" spans="1:20" x14ac:dyDescent="0.2">
      <c r="A139" s="76">
        <v>1</v>
      </c>
      <c r="B139" s="77">
        <v>37</v>
      </c>
      <c r="C139" s="77">
        <v>5</v>
      </c>
      <c r="D139" s="77">
        <v>5</v>
      </c>
      <c r="K139" s="126">
        <f>A114</f>
        <v>2015</v>
      </c>
      <c r="L139" s="78">
        <f t="shared" ref="L139:T146" si="21">A115</f>
        <v>1</v>
      </c>
      <c r="M139" s="6">
        <f t="shared" si="21"/>
        <v>38</v>
      </c>
      <c r="N139" s="6">
        <f t="shared" si="21"/>
        <v>5</v>
      </c>
      <c r="O139" s="6">
        <f t="shared" si="21"/>
        <v>5</v>
      </c>
      <c r="P139" s="6">
        <f t="shared" si="21"/>
        <v>0</v>
      </c>
      <c r="Q139" s="6">
        <f t="shared" si="21"/>
        <v>0</v>
      </c>
      <c r="R139" s="6">
        <f t="shared" si="21"/>
        <v>0</v>
      </c>
      <c r="S139" s="6">
        <f t="shared" si="21"/>
        <v>0</v>
      </c>
      <c r="T139" s="6">
        <f t="shared" si="21"/>
        <v>0</v>
      </c>
    </row>
    <row r="140" spans="1:20" x14ac:dyDescent="0.2">
      <c r="A140" s="76">
        <v>2</v>
      </c>
      <c r="B140" s="77">
        <v>30</v>
      </c>
      <c r="C140" s="77">
        <v>7</v>
      </c>
      <c r="D140" s="77">
        <v>7</v>
      </c>
      <c r="K140" s="126"/>
      <c r="L140" s="78">
        <f t="shared" si="21"/>
        <v>2</v>
      </c>
      <c r="M140" s="6">
        <f t="shared" si="21"/>
        <v>39</v>
      </c>
      <c r="N140" s="6">
        <f t="shared" si="21"/>
        <v>3</v>
      </c>
      <c r="O140" s="6">
        <f t="shared" si="21"/>
        <v>3</v>
      </c>
      <c r="P140" s="6">
        <f t="shared" si="21"/>
        <v>0</v>
      </c>
      <c r="Q140" s="6">
        <f t="shared" si="21"/>
        <v>0</v>
      </c>
      <c r="R140" s="6">
        <f t="shared" si="21"/>
        <v>0</v>
      </c>
      <c r="S140" s="6">
        <f t="shared" si="21"/>
        <v>0</v>
      </c>
      <c r="T140" s="6">
        <f t="shared" si="21"/>
        <v>0</v>
      </c>
    </row>
    <row r="141" spans="1:20" x14ac:dyDescent="0.2">
      <c r="A141" s="76">
        <v>3</v>
      </c>
      <c r="B141" s="77">
        <v>24</v>
      </c>
      <c r="C141" s="77">
        <v>5</v>
      </c>
      <c r="D141" s="77">
        <v>5</v>
      </c>
      <c r="K141" s="126"/>
      <c r="L141" s="78">
        <f t="shared" si="21"/>
        <v>3</v>
      </c>
      <c r="M141" s="6">
        <f t="shared" si="21"/>
        <v>35</v>
      </c>
      <c r="N141" s="6">
        <f t="shared" si="21"/>
        <v>3</v>
      </c>
      <c r="O141" s="6">
        <f t="shared" si="21"/>
        <v>3</v>
      </c>
      <c r="P141" s="6">
        <f t="shared" si="21"/>
        <v>0</v>
      </c>
      <c r="Q141" s="6">
        <f t="shared" si="21"/>
        <v>0</v>
      </c>
      <c r="R141" s="6">
        <f t="shared" si="21"/>
        <v>0</v>
      </c>
      <c r="S141" s="6">
        <f t="shared" si="21"/>
        <v>0</v>
      </c>
      <c r="T141" s="6">
        <f t="shared" si="21"/>
        <v>0</v>
      </c>
    </row>
    <row r="142" spans="1:20" x14ac:dyDescent="0.2">
      <c r="A142" s="76">
        <v>4</v>
      </c>
      <c r="B142" s="77">
        <v>34</v>
      </c>
      <c r="C142" s="77">
        <v>4</v>
      </c>
      <c r="D142" s="77">
        <v>4</v>
      </c>
      <c r="K142" s="126"/>
      <c r="L142" s="78">
        <f t="shared" si="21"/>
        <v>4</v>
      </c>
      <c r="M142" s="6">
        <f t="shared" si="21"/>
        <v>47</v>
      </c>
      <c r="N142" s="6">
        <f t="shared" si="21"/>
        <v>3</v>
      </c>
      <c r="O142" s="6">
        <f t="shared" si="21"/>
        <v>3</v>
      </c>
      <c r="P142" s="6">
        <f t="shared" si="21"/>
        <v>0</v>
      </c>
      <c r="Q142" s="6">
        <f t="shared" si="21"/>
        <v>0</v>
      </c>
      <c r="R142" s="6">
        <f t="shared" si="21"/>
        <v>0</v>
      </c>
      <c r="S142" s="6">
        <f t="shared" si="21"/>
        <v>0</v>
      </c>
      <c r="T142" s="6">
        <f t="shared" si="21"/>
        <v>0</v>
      </c>
    </row>
    <row r="143" spans="1:20" x14ac:dyDescent="0.2">
      <c r="A143" s="76">
        <v>5</v>
      </c>
      <c r="B143" s="77">
        <v>30</v>
      </c>
      <c r="C143" s="77">
        <v>4</v>
      </c>
      <c r="D143" s="77">
        <v>4</v>
      </c>
      <c r="K143" s="126"/>
      <c r="L143" s="78">
        <f t="shared" si="21"/>
        <v>5</v>
      </c>
      <c r="M143" s="6">
        <f t="shared" si="21"/>
        <v>28</v>
      </c>
      <c r="N143" s="6">
        <f t="shared" si="21"/>
        <v>1</v>
      </c>
      <c r="O143" s="6">
        <f t="shared" si="21"/>
        <v>1</v>
      </c>
      <c r="P143" s="6">
        <f t="shared" si="21"/>
        <v>0</v>
      </c>
      <c r="Q143" s="6">
        <f t="shared" si="21"/>
        <v>0</v>
      </c>
      <c r="R143" s="6">
        <f t="shared" si="21"/>
        <v>0</v>
      </c>
      <c r="S143" s="6">
        <f t="shared" si="21"/>
        <v>0</v>
      </c>
      <c r="T143" s="6">
        <f t="shared" si="21"/>
        <v>0</v>
      </c>
    </row>
    <row r="144" spans="1:20" x14ac:dyDescent="0.2">
      <c r="A144" s="76">
        <v>6</v>
      </c>
      <c r="B144" s="77">
        <v>42</v>
      </c>
      <c r="C144" s="77">
        <v>4</v>
      </c>
      <c r="D144" s="77">
        <v>4</v>
      </c>
      <c r="K144" s="126"/>
      <c r="L144" s="78">
        <f t="shared" si="21"/>
        <v>6</v>
      </c>
      <c r="M144" s="6">
        <f t="shared" si="21"/>
        <v>25</v>
      </c>
      <c r="N144" s="6">
        <f t="shared" si="21"/>
        <v>2</v>
      </c>
      <c r="O144" s="6">
        <f t="shared" si="21"/>
        <v>2</v>
      </c>
      <c r="P144" s="6">
        <f t="shared" si="21"/>
        <v>0</v>
      </c>
      <c r="Q144" s="6">
        <f t="shared" si="21"/>
        <v>0</v>
      </c>
      <c r="R144" s="6">
        <f t="shared" si="21"/>
        <v>0</v>
      </c>
      <c r="S144" s="6">
        <f t="shared" si="21"/>
        <v>0</v>
      </c>
      <c r="T144" s="6">
        <f t="shared" si="21"/>
        <v>0</v>
      </c>
    </row>
    <row r="145" spans="1:20" x14ac:dyDescent="0.2">
      <c r="A145" s="76">
        <v>7</v>
      </c>
      <c r="B145" s="77">
        <v>18</v>
      </c>
      <c r="C145" s="77">
        <v>2</v>
      </c>
      <c r="D145" s="77">
        <v>2</v>
      </c>
      <c r="K145" s="126"/>
      <c r="L145" s="78">
        <f t="shared" si="21"/>
        <v>7</v>
      </c>
      <c r="M145" s="6">
        <f t="shared" si="21"/>
        <v>24</v>
      </c>
      <c r="N145" s="6">
        <f t="shared" si="21"/>
        <v>1</v>
      </c>
      <c r="O145" s="6">
        <f t="shared" si="21"/>
        <v>1</v>
      </c>
      <c r="P145" s="6">
        <f t="shared" si="21"/>
        <v>0</v>
      </c>
      <c r="Q145" s="6">
        <f t="shared" si="21"/>
        <v>0</v>
      </c>
      <c r="R145" s="6">
        <f t="shared" si="21"/>
        <v>0</v>
      </c>
      <c r="S145" s="6">
        <f t="shared" si="21"/>
        <v>0</v>
      </c>
      <c r="T145" s="6">
        <f t="shared" si="21"/>
        <v>0</v>
      </c>
    </row>
    <row r="146" spans="1:20" x14ac:dyDescent="0.2">
      <c r="A146" s="76">
        <v>8</v>
      </c>
      <c r="B146" s="77">
        <v>25</v>
      </c>
      <c r="C146" s="77">
        <v>4</v>
      </c>
      <c r="D146" s="77">
        <v>4</v>
      </c>
      <c r="K146" s="126"/>
      <c r="L146" s="78">
        <f t="shared" si="21"/>
        <v>8</v>
      </c>
      <c r="M146" s="6">
        <f t="shared" si="21"/>
        <v>17</v>
      </c>
      <c r="N146" s="6">
        <f t="shared" si="21"/>
        <v>2</v>
      </c>
      <c r="O146" s="6">
        <f t="shared" si="21"/>
        <v>2</v>
      </c>
      <c r="P146" s="6">
        <f t="shared" si="21"/>
        <v>0</v>
      </c>
      <c r="Q146" s="6">
        <f t="shared" si="21"/>
        <v>0</v>
      </c>
      <c r="R146" s="6">
        <f t="shared" si="21"/>
        <v>0</v>
      </c>
      <c r="S146" s="6">
        <f t="shared" si="21"/>
        <v>0</v>
      </c>
      <c r="T146" s="6">
        <f t="shared" si="21"/>
        <v>0</v>
      </c>
    </row>
    <row r="147" spans="1:20" x14ac:dyDescent="0.2">
      <c r="A147" s="76">
        <v>9</v>
      </c>
      <c r="B147" s="77">
        <v>29</v>
      </c>
      <c r="C147" s="77">
        <v>6</v>
      </c>
      <c r="D147" s="77">
        <v>6</v>
      </c>
      <c r="K147" s="126"/>
      <c r="L147" s="78">
        <v>9</v>
      </c>
    </row>
    <row r="148" spans="1:20" x14ac:dyDescent="0.2">
      <c r="A148" s="76">
        <v>10</v>
      </c>
      <c r="B148" s="77">
        <v>19</v>
      </c>
      <c r="C148" s="77">
        <v>2</v>
      </c>
      <c r="D148" s="77">
        <v>2</v>
      </c>
      <c r="K148" s="126"/>
      <c r="L148" s="78">
        <f t="shared" ref="L148:T162" si="22">A123</f>
        <v>10</v>
      </c>
      <c r="M148" s="6">
        <f t="shared" si="22"/>
        <v>73</v>
      </c>
      <c r="N148" s="6">
        <f t="shared" si="22"/>
        <v>6</v>
      </c>
      <c r="O148" s="6">
        <f t="shared" si="22"/>
        <v>6</v>
      </c>
      <c r="P148" s="6">
        <f t="shared" si="22"/>
        <v>0</v>
      </c>
      <c r="Q148" s="6">
        <f t="shared" si="22"/>
        <v>0</v>
      </c>
      <c r="R148" s="6">
        <f t="shared" si="22"/>
        <v>0</v>
      </c>
      <c r="S148" s="6">
        <f t="shared" si="22"/>
        <v>0</v>
      </c>
      <c r="T148" s="6">
        <f t="shared" si="22"/>
        <v>0</v>
      </c>
    </row>
    <row r="149" spans="1:20" x14ac:dyDescent="0.2">
      <c r="A149" s="76">
        <v>11</v>
      </c>
      <c r="B149" s="77">
        <v>19</v>
      </c>
      <c r="C149" s="77">
        <v>3</v>
      </c>
      <c r="D149" s="77">
        <v>3</v>
      </c>
      <c r="K149" s="126"/>
      <c r="L149" s="78">
        <f t="shared" si="22"/>
        <v>11</v>
      </c>
      <c r="M149" s="6">
        <f t="shared" si="22"/>
        <v>33</v>
      </c>
      <c r="N149" s="6">
        <f t="shared" si="22"/>
        <v>3</v>
      </c>
      <c r="O149" s="6">
        <f t="shared" si="22"/>
        <v>3</v>
      </c>
      <c r="P149" s="6">
        <f t="shared" si="22"/>
        <v>0</v>
      </c>
      <c r="Q149" s="6">
        <f t="shared" si="22"/>
        <v>0</v>
      </c>
      <c r="R149" s="6">
        <f t="shared" si="22"/>
        <v>0</v>
      </c>
      <c r="S149" s="6">
        <f t="shared" si="22"/>
        <v>0</v>
      </c>
      <c r="T149" s="6">
        <f t="shared" si="22"/>
        <v>0</v>
      </c>
    </row>
    <row r="150" spans="1:20" x14ac:dyDescent="0.2">
      <c r="A150" s="20">
        <v>2018</v>
      </c>
      <c r="B150" s="77"/>
      <c r="C150" s="77"/>
      <c r="D150" s="77"/>
      <c r="K150" s="126"/>
      <c r="L150" s="78">
        <v>12</v>
      </c>
    </row>
    <row r="151" spans="1:20" x14ac:dyDescent="0.2">
      <c r="A151" s="76">
        <v>1</v>
      </c>
      <c r="B151" s="77">
        <v>45</v>
      </c>
      <c r="C151" s="77">
        <v>4</v>
      </c>
      <c r="D151" s="77">
        <v>4</v>
      </c>
      <c r="K151" s="126">
        <f>A125</f>
        <v>2016</v>
      </c>
      <c r="L151" s="78">
        <f t="shared" ref="L151:L162" si="23">A126</f>
        <v>1</v>
      </c>
      <c r="M151" s="6">
        <f t="shared" si="22"/>
        <v>17</v>
      </c>
      <c r="N151" s="6">
        <f t="shared" si="22"/>
        <v>2</v>
      </c>
      <c r="O151" s="6">
        <f t="shared" si="22"/>
        <v>2</v>
      </c>
      <c r="P151" s="6">
        <f t="shared" si="22"/>
        <v>0</v>
      </c>
      <c r="Q151" s="6">
        <f t="shared" si="22"/>
        <v>0</v>
      </c>
      <c r="R151" s="6">
        <f t="shared" si="22"/>
        <v>0</v>
      </c>
      <c r="S151" s="6">
        <f t="shared" si="22"/>
        <v>0</v>
      </c>
      <c r="T151" s="6">
        <f t="shared" si="22"/>
        <v>0</v>
      </c>
    </row>
    <row r="152" spans="1:20" x14ac:dyDescent="0.2">
      <c r="A152" s="76">
        <v>2</v>
      </c>
      <c r="B152" s="77">
        <v>45</v>
      </c>
      <c r="C152" s="77">
        <v>5</v>
      </c>
      <c r="D152" s="77">
        <v>5</v>
      </c>
      <c r="K152" s="126"/>
      <c r="L152" s="78">
        <f t="shared" si="23"/>
        <v>2</v>
      </c>
      <c r="M152" s="6">
        <f t="shared" si="22"/>
        <v>25</v>
      </c>
      <c r="N152" s="6">
        <f t="shared" si="22"/>
        <v>4</v>
      </c>
      <c r="O152" s="6">
        <f t="shared" si="22"/>
        <v>4</v>
      </c>
      <c r="P152" s="6">
        <f t="shared" si="22"/>
        <v>0</v>
      </c>
      <c r="Q152" s="6">
        <f t="shared" si="22"/>
        <v>0</v>
      </c>
      <c r="R152" s="6">
        <f t="shared" si="22"/>
        <v>0</v>
      </c>
      <c r="S152" s="6">
        <f t="shared" si="22"/>
        <v>0</v>
      </c>
      <c r="T152" s="6">
        <f t="shared" si="22"/>
        <v>0</v>
      </c>
    </row>
    <row r="153" spans="1:20" x14ac:dyDescent="0.2">
      <c r="A153" s="76">
        <v>3</v>
      </c>
      <c r="B153" s="77">
        <v>33</v>
      </c>
      <c r="C153" s="77">
        <v>4</v>
      </c>
      <c r="D153" s="77">
        <v>4</v>
      </c>
      <c r="K153" s="126"/>
      <c r="L153" s="78">
        <f t="shared" si="23"/>
        <v>3</v>
      </c>
      <c r="M153" s="6">
        <f t="shared" si="22"/>
        <v>28</v>
      </c>
      <c r="N153" s="6">
        <f t="shared" si="22"/>
        <v>3</v>
      </c>
      <c r="O153" s="6">
        <f t="shared" si="22"/>
        <v>3</v>
      </c>
      <c r="P153" s="6">
        <f t="shared" si="22"/>
        <v>0</v>
      </c>
      <c r="Q153" s="6">
        <f t="shared" si="22"/>
        <v>0</v>
      </c>
      <c r="R153" s="6">
        <f t="shared" si="22"/>
        <v>0</v>
      </c>
      <c r="S153" s="6">
        <f t="shared" si="22"/>
        <v>0</v>
      </c>
      <c r="T153" s="6">
        <f t="shared" si="22"/>
        <v>0</v>
      </c>
    </row>
    <row r="154" spans="1:20" x14ac:dyDescent="0.2">
      <c r="A154" s="76">
        <v>4</v>
      </c>
      <c r="B154" s="77">
        <v>33</v>
      </c>
      <c r="C154" s="77">
        <v>4</v>
      </c>
      <c r="D154" s="77">
        <v>4</v>
      </c>
      <c r="K154" s="126"/>
      <c r="L154" s="78">
        <f t="shared" si="23"/>
        <v>4</v>
      </c>
      <c r="M154" s="6">
        <f t="shared" si="22"/>
        <v>22</v>
      </c>
      <c r="N154" s="6">
        <f t="shared" si="22"/>
        <v>4</v>
      </c>
      <c r="O154" s="6">
        <f t="shared" si="22"/>
        <v>4</v>
      </c>
      <c r="P154" s="6">
        <f t="shared" si="22"/>
        <v>0</v>
      </c>
      <c r="Q154" s="6">
        <f t="shared" si="22"/>
        <v>0</v>
      </c>
      <c r="R154" s="6">
        <f t="shared" si="22"/>
        <v>0</v>
      </c>
      <c r="S154" s="6">
        <f t="shared" si="22"/>
        <v>0</v>
      </c>
      <c r="T154" s="6">
        <f t="shared" si="22"/>
        <v>0</v>
      </c>
    </row>
    <row r="155" spans="1:20" x14ac:dyDescent="0.2">
      <c r="A155" s="76">
        <v>5</v>
      </c>
      <c r="B155" s="77">
        <v>72</v>
      </c>
      <c r="C155" s="77">
        <v>2</v>
      </c>
      <c r="D155" s="77">
        <v>2</v>
      </c>
      <c r="K155" s="126"/>
      <c r="L155" s="78">
        <f t="shared" si="23"/>
        <v>5</v>
      </c>
      <c r="M155" s="6">
        <f t="shared" si="22"/>
        <v>26</v>
      </c>
      <c r="N155" s="6">
        <f t="shared" si="22"/>
        <v>3</v>
      </c>
      <c r="O155" s="6">
        <f t="shared" si="22"/>
        <v>3</v>
      </c>
      <c r="P155" s="6">
        <f t="shared" si="22"/>
        <v>0</v>
      </c>
      <c r="Q155" s="6">
        <f t="shared" si="22"/>
        <v>0</v>
      </c>
      <c r="R155" s="6">
        <f t="shared" si="22"/>
        <v>0</v>
      </c>
      <c r="S155" s="6">
        <f t="shared" si="22"/>
        <v>0</v>
      </c>
      <c r="T155" s="6">
        <f t="shared" si="22"/>
        <v>0</v>
      </c>
    </row>
    <row r="156" spans="1:20" x14ac:dyDescent="0.2">
      <c r="A156" s="76">
        <v>6</v>
      </c>
      <c r="B156" s="77">
        <v>62</v>
      </c>
      <c r="C156" s="77">
        <v>6</v>
      </c>
      <c r="D156" s="77">
        <v>6</v>
      </c>
      <c r="K156" s="126"/>
      <c r="L156" s="78">
        <f t="shared" si="23"/>
        <v>6</v>
      </c>
      <c r="M156" s="6">
        <f t="shared" si="22"/>
        <v>17</v>
      </c>
      <c r="N156" s="6">
        <f t="shared" si="22"/>
        <v>3</v>
      </c>
      <c r="O156" s="6">
        <f t="shared" si="22"/>
        <v>3</v>
      </c>
      <c r="P156" s="6">
        <f t="shared" si="22"/>
        <v>0</v>
      </c>
      <c r="Q156" s="6">
        <f t="shared" si="22"/>
        <v>0</v>
      </c>
      <c r="R156" s="6">
        <f t="shared" si="22"/>
        <v>0</v>
      </c>
      <c r="S156" s="6">
        <f t="shared" si="22"/>
        <v>0</v>
      </c>
      <c r="T156" s="6">
        <f t="shared" si="22"/>
        <v>0</v>
      </c>
    </row>
    <row r="157" spans="1:20" x14ac:dyDescent="0.2">
      <c r="A157" s="76">
        <v>7</v>
      </c>
      <c r="B157" s="77">
        <v>53</v>
      </c>
      <c r="C157" s="77">
        <v>6</v>
      </c>
      <c r="D157" s="77">
        <v>6</v>
      </c>
      <c r="K157" s="126"/>
      <c r="L157" s="78">
        <f t="shared" si="23"/>
        <v>7</v>
      </c>
      <c r="M157" s="6">
        <f t="shared" si="22"/>
        <v>18</v>
      </c>
      <c r="N157" s="6">
        <f t="shared" si="22"/>
        <v>4</v>
      </c>
      <c r="O157" s="6">
        <f t="shared" si="22"/>
        <v>4</v>
      </c>
      <c r="P157" s="6">
        <f t="shared" si="22"/>
        <v>0</v>
      </c>
      <c r="Q157" s="6">
        <f t="shared" si="22"/>
        <v>0</v>
      </c>
      <c r="R157" s="6">
        <f t="shared" si="22"/>
        <v>0</v>
      </c>
      <c r="S157" s="6">
        <f t="shared" si="22"/>
        <v>0</v>
      </c>
      <c r="T157" s="6">
        <f t="shared" si="22"/>
        <v>0</v>
      </c>
    </row>
    <row r="158" spans="1:20" x14ac:dyDescent="0.2">
      <c r="A158" s="76">
        <v>8</v>
      </c>
      <c r="B158" s="77">
        <v>24</v>
      </c>
      <c r="C158" s="77">
        <v>3</v>
      </c>
      <c r="D158" s="77">
        <v>3</v>
      </c>
      <c r="K158" s="126"/>
      <c r="L158" s="78">
        <f t="shared" si="23"/>
        <v>8</v>
      </c>
      <c r="M158" s="6">
        <f t="shared" si="22"/>
        <v>37</v>
      </c>
      <c r="N158" s="6">
        <f t="shared" si="22"/>
        <v>3</v>
      </c>
      <c r="O158" s="6">
        <f t="shared" si="22"/>
        <v>3</v>
      </c>
      <c r="P158" s="6">
        <f t="shared" si="22"/>
        <v>0</v>
      </c>
      <c r="Q158" s="6">
        <f t="shared" si="22"/>
        <v>0</v>
      </c>
      <c r="R158" s="6">
        <f t="shared" si="22"/>
        <v>0</v>
      </c>
      <c r="S158" s="6">
        <f t="shared" si="22"/>
        <v>0</v>
      </c>
      <c r="T158" s="6">
        <f t="shared" si="22"/>
        <v>0</v>
      </c>
    </row>
    <row r="159" spans="1:20" x14ac:dyDescent="0.2">
      <c r="A159" s="76">
        <v>9</v>
      </c>
      <c r="B159" s="77">
        <v>76</v>
      </c>
      <c r="C159" s="77">
        <v>9</v>
      </c>
      <c r="D159" s="77">
        <v>9</v>
      </c>
      <c r="K159" s="126"/>
      <c r="L159" s="78">
        <f t="shared" si="23"/>
        <v>9</v>
      </c>
      <c r="M159" s="6">
        <f t="shared" si="22"/>
        <v>9</v>
      </c>
      <c r="N159" s="6">
        <f t="shared" si="22"/>
        <v>4</v>
      </c>
      <c r="O159" s="6">
        <f t="shared" si="22"/>
        <v>4</v>
      </c>
      <c r="P159" s="6">
        <f t="shared" si="22"/>
        <v>0</v>
      </c>
      <c r="Q159" s="6">
        <f t="shared" si="22"/>
        <v>0</v>
      </c>
      <c r="R159" s="6">
        <f t="shared" si="22"/>
        <v>0</v>
      </c>
      <c r="S159" s="6">
        <f t="shared" si="22"/>
        <v>0</v>
      </c>
      <c r="T159" s="6">
        <f t="shared" si="22"/>
        <v>0</v>
      </c>
    </row>
    <row r="160" spans="1:20" x14ac:dyDescent="0.2">
      <c r="A160" s="76">
        <v>10</v>
      </c>
      <c r="B160" s="77">
        <v>36</v>
      </c>
      <c r="C160" s="77">
        <v>5</v>
      </c>
      <c r="D160" s="77">
        <v>5</v>
      </c>
      <c r="K160" s="126"/>
      <c r="L160" s="78">
        <f t="shared" si="23"/>
        <v>10</v>
      </c>
      <c r="M160" s="6">
        <f t="shared" si="22"/>
        <v>29</v>
      </c>
      <c r="N160" s="6">
        <f t="shared" si="22"/>
        <v>6</v>
      </c>
      <c r="O160" s="6">
        <f t="shared" si="22"/>
        <v>6</v>
      </c>
      <c r="P160" s="6">
        <f t="shared" si="22"/>
        <v>0</v>
      </c>
      <c r="Q160" s="6">
        <f t="shared" si="22"/>
        <v>0</v>
      </c>
      <c r="R160" s="6">
        <f t="shared" si="22"/>
        <v>0</v>
      </c>
      <c r="S160" s="6">
        <f t="shared" si="22"/>
        <v>0</v>
      </c>
      <c r="T160" s="6">
        <f t="shared" si="22"/>
        <v>0</v>
      </c>
    </row>
    <row r="161" spans="1:20" x14ac:dyDescent="0.2">
      <c r="A161" s="76">
        <v>11</v>
      </c>
      <c r="B161" s="77">
        <v>39</v>
      </c>
      <c r="C161" s="77">
        <v>5</v>
      </c>
      <c r="D161" s="77">
        <v>5</v>
      </c>
      <c r="K161" s="126"/>
      <c r="L161" s="78">
        <f t="shared" si="23"/>
        <v>11</v>
      </c>
      <c r="M161" s="6">
        <f t="shared" si="22"/>
        <v>27</v>
      </c>
      <c r="N161" s="6">
        <f t="shared" si="22"/>
        <v>5</v>
      </c>
      <c r="O161" s="6">
        <f t="shared" si="22"/>
        <v>5</v>
      </c>
      <c r="P161" s="6">
        <f t="shared" si="22"/>
        <v>0</v>
      </c>
      <c r="Q161" s="6">
        <f t="shared" si="22"/>
        <v>0</v>
      </c>
      <c r="R161" s="6">
        <f t="shared" si="22"/>
        <v>0</v>
      </c>
      <c r="S161" s="6">
        <f t="shared" si="22"/>
        <v>0</v>
      </c>
      <c r="T161" s="6">
        <f t="shared" si="22"/>
        <v>0</v>
      </c>
    </row>
    <row r="162" spans="1:20" x14ac:dyDescent="0.2">
      <c r="A162" s="76">
        <v>12</v>
      </c>
      <c r="B162" s="77">
        <v>32</v>
      </c>
      <c r="C162" s="77">
        <v>5</v>
      </c>
      <c r="D162" s="77">
        <v>5</v>
      </c>
      <c r="K162" s="126"/>
      <c r="L162" s="78">
        <f t="shared" si="23"/>
        <v>12</v>
      </c>
      <c r="M162" s="6">
        <f t="shared" si="22"/>
        <v>40</v>
      </c>
      <c r="N162" s="6">
        <f t="shared" si="22"/>
        <v>3</v>
      </c>
      <c r="O162" s="6">
        <f t="shared" si="22"/>
        <v>3</v>
      </c>
      <c r="P162" s="6">
        <f t="shared" si="22"/>
        <v>0</v>
      </c>
      <c r="Q162" s="6">
        <f t="shared" si="22"/>
        <v>0</v>
      </c>
      <c r="R162" s="6">
        <f t="shared" si="22"/>
        <v>0</v>
      </c>
      <c r="S162" s="6">
        <f t="shared" si="22"/>
        <v>0</v>
      </c>
      <c r="T162" s="6">
        <f t="shared" si="22"/>
        <v>0</v>
      </c>
    </row>
    <row r="163" spans="1:20" x14ac:dyDescent="0.2">
      <c r="A163" s="20" t="s">
        <v>1515</v>
      </c>
      <c r="B163" s="77"/>
      <c r="C163" s="77"/>
      <c r="D163" s="77"/>
      <c r="K163" s="127">
        <f>A138</f>
        <v>2017</v>
      </c>
      <c r="L163" s="78">
        <f t="shared" ref="L163:T178" si="24">A139</f>
        <v>1</v>
      </c>
      <c r="M163" s="6">
        <f t="shared" si="24"/>
        <v>37</v>
      </c>
      <c r="N163" s="6">
        <f t="shared" si="24"/>
        <v>5</v>
      </c>
      <c r="O163" s="6">
        <f t="shared" si="24"/>
        <v>5</v>
      </c>
      <c r="P163" s="6">
        <f t="shared" si="24"/>
        <v>0</v>
      </c>
      <c r="Q163" s="6">
        <f t="shared" si="24"/>
        <v>0</v>
      </c>
      <c r="R163" s="6">
        <f t="shared" si="24"/>
        <v>0</v>
      </c>
      <c r="S163" s="6">
        <f t="shared" si="24"/>
        <v>0</v>
      </c>
      <c r="T163" s="6">
        <f t="shared" si="24"/>
        <v>0</v>
      </c>
    </row>
    <row r="164" spans="1:20" x14ac:dyDescent="0.2">
      <c r="A164" s="76" t="s">
        <v>1515</v>
      </c>
      <c r="B164" s="77"/>
      <c r="C164" s="77"/>
      <c r="D164" s="77"/>
      <c r="K164" s="128"/>
      <c r="L164" s="78">
        <f t="shared" si="24"/>
        <v>2</v>
      </c>
      <c r="M164" s="6">
        <f t="shared" si="24"/>
        <v>30</v>
      </c>
      <c r="N164" s="6">
        <f t="shared" si="24"/>
        <v>7</v>
      </c>
      <c r="O164" s="6">
        <f t="shared" si="24"/>
        <v>7</v>
      </c>
      <c r="P164" s="6">
        <f t="shared" si="24"/>
        <v>0</v>
      </c>
      <c r="Q164" s="6">
        <f t="shared" si="24"/>
        <v>0</v>
      </c>
      <c r="R164" s="6">
        <f t="shared" si="24"/>
        <v>0</v>
      </c>
      <c r="S164" s="6">
        <f t="shared" si="24"/>
        <v>0</v>
      </c>
      <c r="T164" s="6">
        <f t="shared" si="24"/>
        <v>0</v>
      </c>
    </row>
    <row r="165" spans="1:20" x14ac:dyDescent="0.2">
      <c r="A165" s="20">
        <v>2019</v>
      </c>
      <c r="B165" s="77"/>
      <c r="C165" s="77"/>
      <c r="D165" s="77"/>
      <c r="K165" s="128"/>
      <c r="L165" s="78">
        <f t="shared" si="24"/>
        <v>3</v>
      </c>
      <c r="M165" s="6">
        <f t="shared" si="24"/>
        <v>24</v>
      </c>
      <c r="N165" s="6">
        <f t="shared" si="24"/>
        <v>5</v>
      </c>
      <c r="O165" s="6">
        <f t="shared" si="24"/>
        <v>5</v>
      </c>
      <c r="P165" s="6">
        <f t="shared" si="24"/>
        <v>0</v>
      </c>
      <c r="Q165" s="6">
        <f t="shared" si="24"/>
        <v>0</v>
      </c>
      <c r="R165" s="6">
        <f t="shared" si="24"/>
        <v>0</v>
      </c>
      <c r="S165" s="6">
        <f t="shared" si="24"/>
        <v>0</v>
      </c>
      <c r="T165" s="6">
        <f t="shared" si="24"/>
        <v>0</v>
      </c>
    </row>
    <row r="166" spans="1:20" x14ac:dyDescent="0.2">
      <c r="A166" s="76">
        <v>1</v>
      </c>
      <c r="B166" s="77">
        <v>24</v>
      </c>
      <c r="C166" s="77">
        <v>4</v>
      </c>
      <c r="D166" s="77">
        <v>4</v>
      </c>
      <c r="K166" s="128"/>
      <c r="L166" s="78">
        <f t="shared" si="24"/>
        <v>4</v>
      </c>
      <c r="M166" s="6">
        <f t="shared" si="24"/>
        <v>34</v>
      </c>
      <c r="N166" s="6">
        <f t="shared" si="24"/>
        <v>4</v>
      </c>
      <c r="O166" s="6">
        <f t="shared" si="24"/>
        <v>4</v>
      </c>
      <c r="P166" s="6">
        <f t="shared" si="24"/>
        <v>0</v>
      </c>
      <c r="Q166" s="6">
        <f t="shared" si="24"/>
        <v>0</v>
      </c>
      <c r="R166" s="6">
        <f t="shared" si="24"/>
        <v>0</v>
      </c>
      <c r="S166" s="6">
        <f t="shared" si="24"/>
        <v>0</v>
      </c>
      <c r="T166" s="6">
        <f t="shared" si="24"/>
        <v>0</v>
      </c>
    </row>
    <row r="167" spans="1:20" x14ac:dyDescent="0.2">
      <c r="A167" s="76">
        <v>2</v>
      </c>
      <c r="B167" s="77">
        <v>16</v>
      </c>
      <c r="C167" s="77">
        <v>2</v>
      </c>
      <c r="D167" s="77">
        <v>2</v>
      </c>
      <c r="K167" s="128"/>
      <c r="L167" s="78">
        <f t="shared" si="24"/>
        <v>5</v>
      </c>
      <c r="M167" s="6">
        <f t="shared" si="24"/>
        <v>30</v>
      </c>
      <c r="N167" s="6">
        <f t="shared" si="24"/>
        <v>4</v>
      </c>
      <c r="O167" s="6">
        <f t="shared" si="24"/>
        <v>4</v>
      </c>
      <c r="P167" s="6">
        <f t="shared" si="24"/>
        <v>0</v>
      </c>
      <c r="Q167" s="6">
        <f t="shared" si="24"/>
        <v>0</v>
      </c>
      <c r="R167" s="6">
        <f t="shared" si="24"/>
        <v>0</v>
      </c>
      <c r="S167" s="6">
        <f t="shared" si="24"/>
        <v>0</v>
      </c>
      <c r="T167" s="6">
        <f t="shared" si="24"/>
        <v>0</v>
      </c>
    </row>
    <row r="168" spans="1:20" x14ac:dyDescent="0.2">
      <c r="A168" s="76">
        <v>4</v>
      </c>
      <c r="B168" s="77">
        <v>45</v>
      </c>
      <c r="C168" s="77">
        <v>4</v>
      </c>
      <c r="D168" s="77">
        <v>4</v>
      </c>
      <c r="K168" s="128"/>
      <c r="L168" s="78">
        <f t="shared" si="24"/>
        <v>6</v>
      </c>
      <c r="M168" s="6">
        <f t="shared" si="24"/>
        <v>42</v>
      </c>
      <c r="N168" s="6">
        <f t="shared" si="24"/>
        <v>4</v>
      </c>
      <c r="O168" s="6">
        <f t="shared" si="24"/>
        <v>4</v>
      </c>
      <c r="P168" s="6">
        <f t="shared" si="24"/>
        <v>0</v>
      </c>
      <c r="Q168" s="6">
        <f t="shared" si="24"/>
        <v>0</v>
      </c>
      <c r="R168" s="6">
        <f t="shared" si="24"/>
        <v>0</v>
      </c>
      <c r="S168" s="6">
        <f t="shared" si="24"/>
        <v>0</v>
      </c>
      <c r="T168" s="6">
        <f t="shared" si="24"/>
        <v>0</v>
      </c>
    </row>
    <row r="169" spans="1:20" x14ac:dyDescent="0.2">
      <c r="A169" s="76">
        <v>5</v>
      </c>
      <c r="B169" s="77">
        <v>44</v>
      </c>
      <c r="C169" s="77">
        <v>6</v>
      </c>
      <c r="D169" s="77">
        <v>6</v>
      </c>
      <c r="K169" s="128"/>
      <c r="L169" s="78">
        <f t="shared" si="24"/>
        <v>7</v>
      </c>
      <c r="M169" s="6">
        <f t="shared" si="24"/>
        <v>18</v>
      </c>
      <c r="N169" s="6">
        <f t="shared" si="24"/>
        <v>2</v>
      </c>
      <c r="O169" s="6">
        <f t="shared" si="24"/>
        <v>2</v>
      </c>
      <c r="P169" s="6">
        <f t="shared" si="24"/>
        <v>0</v>
      </c>
      <c r="Q169" s="6">
        <f t="shared" si="24"/>
        <v>0</v>
      </c>
      <c r="R169" s="6">
        <f t="shared" si="24"/>
        <v>0</v>
      </c>
      <c r="S169" s="6">
        <f t="shared" si="24"/>
        <v>0</v>
      </c>
      <c r="T169" s="6">
        <f t="shared" si="24"/>
        <v>0</v>
      </c>
    </row>
    <row r="170" spans="1:20" x14ac:dyDescent="0.2">
      <c r="A170" s="76">
        <v>6</v>
      </c>
      <c r="B170" s="77">
        <v>58</v>
      </c>
      <c r="C170" s="77">
        <v>4</v>
      </c>
      <c r="D170" s="77">
        <v>4</v>
      </c>
      <c r="K170" s="128"/>
      <c r="L170" s="78">
        <f t="shared" si="24"/>
        <v>8</v>
      </c>
      <c r="M170" s="6">
        <f t="shared" si="24"/>
        <v>25</v>
      </c>
      <c r="N170" s="6">
        <f t="shared" si="24"/>
        <v>4</v>
      </c>
      <c r="O170" s="6">
        <f t="shared" si="24"/>
        <v>4</v>
      </c>
      <c r="P170" s="6">
        <f t="shared" si="24"/>
        <v>0</v>
      </c>
      <c r="Q170" s="6">
        <f t="shared" si="24"/>
        <v>0</v>
      </c>
      <c r="R170" s="6">
        <f t="shared" si="24"/>
        <v>0</v>
      </c>
      <c r="S170" s="6">
        <f t="shared" si="24"/>
        <v>0</v>
      </c>
      <c r="T170" s="6">
        <f t="shared" si="24"/>
        <v>0</v>
      </c>
    </row>
    <row r="171" spans="1:20" x14ac:dyDescent="0.2">
      <c r="A171" s="76">
        <v>7</v>
      </c>
      <c r="B171" s="77">
        <v>32</v>
      </c>
      <c r="C171" s="77">
        <v>8</v>
      </c>
      <c r="D171" s="77">
        <v>8</v>
      </c>
      <c r="K171" s="128"/>
      <c r="L171" s="78">
        <f t="shared" si="24"/>
        <v>9</v>
      </c>
      <c r="M171" s="6">
        <f t="shared" si="24"/>
        <v>29</v>
      </c>
      <c r="N171" s="6">
        <f t="shared" si="24"/>
        <v>6</v>
      </c>
      <c r="O171" s="6">
        <f t="shared" si="24"/>
        <v>6</v>
      </c>
      <c r="P171" s="6">
        <f t="shared" si="24"/>
        <v>0</v>
      </c>
      <c r="Q171" s="6">
        <f t="shared" si="24"/>
        <v>0</v>
      </c>
      <c r="R171" s="6">
        <f t="shared" si="24"/>
        <v>0</v>
      </c>
      <c r="S171" s="6">
        <f t="shared" si="24"/>
        <v>0</v>
      </c>
      <c r="T171" s="6">
        <f t="shared" si="24"/>
        <v>0</v>
      </c>
    </row>
    <row r="172" spans="1:20" x14ac:dyDescent="0.2">
      <c r="A172" s="76">
        <v>8</v>
      </c>
      <c r="B172" s="77">
        <v>45</v>
      </c>
      <c r="C172" s="77">
        <v>5</v>
      </c>
      <c r="D172" s="77">
        <v>5</v>
      </c>
      <c r="K172" s="128"/>
      <c r="L172" s="78">
        <f t="shared" si="24"/>
        <v>10</v>
      </c>
      <c r="M172" s="6">
        <f t="shared" si="24"/>
        <v>19</v>
      </c>
      <c r="N172" s="6">
        <f t="shared" si="24"/>
        <v>2</v>
      </c>
      <c r="O172" s="6">
        <f t="shared" si="24"/>
        <v>2</v>
      </c>
      <c r="P172" s="6">
        <f t="shared" si="24"/>
        <v>0</v>
      </c>
      <c r="Q172" s="6">
        <f t="shared" si="24"/>
        <v>0</v>
      </c>
      <c r="R172" s="6">
        <f t="shared" si="24"/>
        <v>0</v>
      </c>
      <c r="S172" s="6">
        <f t="shared" si="24"/>
        <v>0</v>
      </c>
      <c r="T172" s="6">
        <f t="shared" si="24"/>
        <v>0</v>
      </c>
    </row>
    <row r="173" spans="1:20" x14ac:dyDescent="0.2">
      <c r="A173" s="76">
        <v>9</v>
      </c>
      <c r="B173" s="77">
        <v>20</v>
      </c>
      <c r="C173" s="77">
        <v>4</v>
      </c>
      <c r="D173" s="77">
        <v>4</v>
      </c>
      <c r="K173" s="128"/>
      <c r="L173" s="78">
        <f t="shared" si="24"/>
        <v>11</v>
      </c>
      <c r="M173" s="6">
        <f t="shared" si="24"/>
        <v>19</v>
      </c>
      <c r="N173" s="6">
        <f t="shared" si="24"/>
        <v>3</v>
      </c>
      <c r="O173" s="6">
        <f t="shared" si="24"/>
        <v>3</v>
      </c>
      <c r="P173" s="6">
        <f t="shared" si="24"/>
        <v>0</v>
      </c>
      <c r="Q173" s="6">
        <f t="shared" si="24"/>
        <v>0</v>
      </c>
      <c r="R173" s="6">
        <f t="shared" si="24"/>
        <v>0</v>
      </c>
      <c r="S173" s="6">
        <f t="shared" si="24"/>
        <v>0</v>
      </c>
      <c r="T173" s="6">
        <f t="shared" si="24"/>
        <v>0</v>
      </c>
    </row>
    <row r="174" spans="1:20" x14ac:dyDescent="0.2">
      <c r="A174" s="76">
        <v>10</v>
      </c>
      <c r="B174" s="77">
        <v>37</v>
      </c>
      <c r="C174" s="77">
        <v>6</v>
      </c>
      <c r="D174" s="77">
        <v>6</v>
      </c>
      <c r="K174" s="129"/>
      <c r="L174" s="109">
        <v>12</v>
      </c>
    </row>
    <row r="175" spans="1:20" x14ac:dyDescent="0.2">
      <c r="A175" s="76">
        <v>11</v>
      </c>
      <c r="B175" s="77">
        <v>34</v>
      </c>
      <c r="C175" s="77">
        <v>5</v>
      </c>
      <c r="D175" s="77">
        <v>5</v>
      </c>
      <c r="K175" s="126">
        <f>K163+1</f>
        <v>2018</v>
      </c>
      <c r="L175" s="78">
        <f t="shared" si="24"/>
        <v>1</v>
      </c>
      <c r="M175" s="6">
        <f t="shared" si="24"/>
        <v>45</v>
      </c>
      <c r="N175" s="6">
        <f t="shared" si="24"/>
        <v>4</v>
      </c>
      <c r="O175" s="6">
        <f t="shared" si="24"/>
        <v>4</v>
      </c>
      <c r="P175" s="6">
        <f t="shared" si="24"/>
        <v>0</v>
      </c>
      <c r="Q175" s="6">
        <f t="shared" si="24"/>
        <v>0</v>
      </c>
      <c r="R175" s="6">
        <f t="shared" si="24"/>
        <v>0</v>
      </c>
      <c r="S175" s="6">
        <f t="shared" si="24"/>
        <v>0</v>
      </c>
      <c r="T175" s="6">
        <f t="shared" si="24"/>
        <v>0</v>
      </c>
    </row>
    <row r="176" spans="1:20" x14ac:dyDescent="0.2">
      <c r="A176" s="76">
        <v>12</v>
      </c>
      <c r="B176" s="77">
        <v>45</v>
      </c>
      <c r="C176" s="77">
        <v>4</v>
      </c>
      <c r="D176" s="77">
        <v>4</v>
      </c>
      <c r="K176" s="126"/>
      <c r="L176" s="78">
        <f t="shared" si="24"/>
        <v>2</v>
      </c>
      <c r="M176" s="6">
        <f t="shared" si="24"/>
        <v>45</v>
      </c>
      <c r="N176" s="6">
        <f t="shared" si="24"/>
        <v>5</v>
      </c>
      <c r="O176" s="6">
        <f t="shared" si="24"/>
        <v>5</v>
      </c>
      <c r="P176" s="6">
        <f t="shared" si="24"/>
        <v>0</v>
      </c>
      <c r="Q176" s="6">
        <f t="shared" si="24"/>
        <v>0</v>
      </c>
      <c r="R176" s="6">
        <f t="shared" si="24"/>
        <v>0</v>
      </c>
      <c r="S176" s="6">
        <f t="shared" si="24"/>
        <v>0</v>
      </c>
      <c r="T176" s="6">
        <f t="shared" si="24"/>
        <v>0</v>
      </c>
    </row>
    <row r="177" spans="1:20" x14ac:dyDescent="0.2">
      <c r="A177" s="20">
        <v>2020</v>
      </c>
      <c r="B177" s="77"/>
      <c r="C177" s="77"/>
      <c r="D177" s="77"/>
      <c r="K177" s="126"/>
      <c r="L177" s="78">
        <f t="shared" si="24"/>
        <v>3</v>
      </c>
      <c r="M177" s="6">
        <f t="shared" si="24"/>
        <v>33</v>
      </c>
      <c r="N177" s="6">
        <f t="shared" si="24"/>
        <v>4</v>
      </c>
      <c r="O177" s="6">
        <f t="shared" si="24"/>
        <v>4</v>
      </c>
      <c r="P177" s="6">
        <f t="shared" si="24"/>
        <v>0</v>
      </c>
      <c r="Q177" s="6">
        <f t="shared" si="24"/>
        <v>0</v>
      </c>
      <c r="R177" s="6">
        <f t="shared" si="24"/>
        <v>0</v>
      </c>
      <c r="S177" s="6">
        <f t="shared" si="24"/>
        <v>0</v>
      </c>
      <c r="T177" s="6">
        <f t="shared" si="24"/>
        <v>0</v>
      </c>
    </row>
    <row r="178" spans="1:20" x14ac:dyDescent="0.2">
      <c r="A178" s="76">
        <v>1</v>
      </c>
      <c r="B178" s="77">
        <v>37</v>
      </c>
      <c r="C178" s="77">
        <v>1</v>
      </c>
      <c r="D178" s="77">
        <v>1</v>
      </c>
      <c r="K178" s="126"/>
      <c r="L178" s="78">
        <f t="shared" si="24"/>
        <v>4</v>
      </c>
      <c r="M178" s="6">
        <f t="shared" si="24"/>
        <v>33</v>
      </c>
      <c r="N178" s="6">
        <f t="shared" si="24"/>
        <v>4</v>
      </c>
      <c r="O178" s="6">
        <f t="shared" si="24"/>
        <v>4</v>
      </c>
      <c r="P178" s="6">
        <f t="shared" si="24"/>
        <v>0</v>
      </c>
      <c r="Q178" s="6">
        <f t="shared" si="24"/>
        <v>0</v>
      </c>
      <c r="R178" s="6">
        <f t="shared" si="24"/>
        <v>0</v>
      </c>
      <c r="S178" s="6">
        <f t="shared" si="24"/>
        <v>0</v>
      </c>
      <c r="T178" s="6">
        <f t="shared" si="24"/>
        <v>0</v>
      </c>
    </row>
    <row r="179" spans="1:20" x14ac:dyDescent="0.2">
      <c r="A179" s="76">
        <v>2</v>
      </c>
      <c r="B179" s="77">
        <v>31</v>
      </c>
      <c r="C179" s="77">
        <v>5</v>
      </c>
      <c r="D179" s="77">
        <v>5</v>
      </c>
      <c r="K179" s="126"/>
      <c r="L179" s="78">
        <f t="shared" ref="L179:T186" si="25">A155</f>
        <v>5</v>
      </c>
      <c r="M179" s="6">
        <f t="shared" si="25"/>
        <v>72</v>
      </c>
      <c r="N179" s="6">
        <f t="shared" si="25"/>
        <v>2</v>
      </c>
      <c r="O179" s="6">
        <f t="shared" si="25"/>
        <v>2</v>
      </c>
      <c r="P179" s="6">
        <f t="shared" si="25"/>
        <v>0</v>
      </c>
      <c r="Q179" s="6">
        <f t="shared" si="25"/>
        <v>0</v>
      </c>
      <c r="R179" s="6">
        <f t="shared" si="25"/>
        <v>0</v>
      </c>
      <c r="S179" s="6">
        <f t="shared" si="25"/>
        <v>0</v>
      </c>
      <c r="T179" s="6">
        <f t="shared" si="25"/>
        <v>0</v>
      </c>
    </row>
    <row r="180" spans="1:20" x14ac:dyDescent="0.2">
      <c r="A180" s="76">
        <v>3</v>
      </c>
      <c r="B180" s="77">
        <v>24</v>
      </c>
      <c r="C180" s="77">
        <v>4</v>
      </c>
      <c r="D180" s="77">
        <v>4</v>
      </c>
      <c r="K180" s="126"/>
      <c r="L180" s="78">
        <f t="shared" si="25"/>
        <v>6</v>
      </c>
      <c r="M180" s="6">
        <f t="shared" si="25"/>
        <v>62</v>
      </c>
      <c r="N180" s="6">
        <f t="shared" si="25"/>
        <v>6</v>
      </c>
      <c r="O180" s="6">
        <f t="shared" si="25"/>
        <v>6</v>
      </c>
      <c r="P180" s="6">
        <f t="shared" si="25"/>
        <v>0</v>
      </c>
      <c r="Q180" s="6">
        <f t="shared" si="25"/>
        <v>0</v>
      </c>
      <c r="R180" s="6">
        <f t="shared" si="25"/>
        <v>0</v>
      </c>
      <c r="S180" s="6">
        <f t="shared" si="25"/>
        <v>0</v>
      </c>
      <c r="T180" s="6">
        <f t="shared" si="25"/>
        <v>0</v>
      </c>
    </row>
    <row r="181" spans="1:20" x14ac:dyDescent="0.2">
      <c r="A181" s="76">
        <v>4</v>
      </c>
      <c r="B181" s="77">
        <v>24</v>
      </c>
      <c r="C181" s="77">
        <v>6</v>
      </c>
      <c r="D181" s="77">
        <v>6</v>
      </c>
      <c r="K181" s="126"/>
      <c r="L181" s="78">
        <f t="shared" si="25"/>
        <v>7</v>
      </c>
      <c r="M181" s="6">
        <f t="shared" si="25"/>
        <v>53</v>
      </c>
      <c r="N181" s="6">
        <f t="shared" si="25"/>
        <v>6</v>
      </c>
      <c r="O181" s="6">
        <f t="shared" si="25"/>
        <v>6</v>
      </c>
      <c r="P181" s="6">
        <f t="shared" si="25"/>
        <v>0</v>
      </c>
      <c r="Q181" s="6">
        <f t="shared" si="25"/>
        <v>0</v>
      </c>
      <c r="R181" s="6">
        <f t="shared" si="25"/>
        <v>0</v>
      </c>
      <c r="S181" s="6">
        <f t="shared" si="25"/>
        <v>0</v>
      </c>
      <c r="T181" s="6">
        <f t="shared" si="25"/>
        <v>0</v>
      </c>
    </row>
    <row r="182" spans="1:20" x14ac:dyDescent="0.2">
      <c r="A182" s="76">
        <v>5</v>
      </c>
      <c r="B182" s="77">
        <v>61</v>
      </c>
      <c r="C182" s="77">
        <v>9</v>
      </c>
      <c r="D182" s="77">
        <v>9</v>
      </c>
      <c r="K182" s="126"/>
      <c r="L182" s="78">
        <f t="shared" si="25"/>
        <v>8</v>
      </c>
      <c r="M182" s="6">
        <f t="shared" si="25"/>
        <v>24</v>
      </c>
      <c r="N182" s="6">
        <f t="shared" si="25"/>
        <v>3</v>
      </c>
      <c r="O182" s="6">
        <f t="shared" si="25"/>
        <v>3</v>
      </c>
      <c r="P182" s="6">
        <f t="shared" si="25"/>
        <v>0</v>
      </c>
      <c r="Q182" s="6">
        <f t="shared" si="25"/>
        <v>0</v>
      </c>
      <c r="R182" s="6">
        <f t="shared" si="25"/>
        <v>0</v>
      </c>
      <c r="S182" s="6">
        <f t="shared" si="25"/>
        <v>0</v>
      </c>
      <c r="T182" s="6">
        <f t="shared" si="25"/>
        <v>0</v>
      </c>
    </row>
    <row r="183" spans="1:20" x14ac:dyDescent="0.2">
      <c r="A183" s="76">
        <v>7</v>
      </c>
      <c r="B183" s="77">
        <v>24</v>
      </c>
      <c r="C183" s="77">
        <v>2</v>
      </c>
      <c r="D183" s="77">
        <v>2</v>
      </c>
      <c r="K183" s="126"/>
      <c r="L183" s="78">
        <f t="shared" si="25"/>
        <v>9</v>
      </c>
      <c r="M183" s="6">
        <f t="shared" si="25"/>
        <v>76</v>
      </c>
      <c r="N183" s="6">
        <f t="shared" si="25"/>
        <v>9</v>
      </c>
      <c r="O183" s="6">
        <f t="shared" si="25"/>
        <v>9</v>
      </c>
      <c r="P183" s="6">
        <f t="shared" si="25"/>
        <v>0</v>
      </c>
      <c r="Q183" s="6">
        <f t="shared" si="25"/>
        <v>0</v>
      </c>
      <c r="R183" s="6">
        <f t="shared" si="25"/>
        <v>0</v>
      </c>
      <c r="S183" s="6">
        <f t="shared" si="25"/>
        <v>0</v>
      </c>
      <c r="T183" s="6">
        <f>I159</f>
        <v>0</v>
      </c>
    </row>
    <row r="184" spans="1:20" x14ac:dyDescent="0.2">
      <c r="A184" s="76">
        <v>8</v>
      </c>
      <c r="B184" s="77">
        <v>18</v>
      </c>
      <c r="C184" s="77">
        <v>2</v>
      </c>
      <c r="D184" s="77">
        <v>2</v>
      </c>
      <c r="K184" s="126"/>
      <c r="L184" s="78">
        <f t="shared" si="25"/>
        <v>10</v>
      </c>
      <c r="M184" s="6">
        <f t="shared" si="25"/>
        <v>36</v>
      </c>
      <c r="N184" s="6">
        <f t="shared" si="25"/>
        <v>5</v>
      </c>
      <c r="O184" s="6">
        <f t="shared" si="25"/>
        <v>5</v>
      </c>
      <c r="P184" s="6">
        <f t="shared" si="25"/>
        <v>0</v>
      </c>
      <c r="Q184" s="6">
        <f t="shared" si="25"/>
        <v>0</v>
      </c>
      <c r="R184" s="6">
        <f t="shared" si="25"/>
        <v>0</v>
      </c>
      <c r="S184" s="6">
        <f t="shared" si="25"/>
        <v>0</v>
      </c>
      <c r="T184" s="6">
        <f t="shared" si="25"/>
        <v>0</v>
      </c>
    </row>
    <row r="185" spans="1:20" x14ac:dyDescent="0.2">
      <c r="A185" s="76">
        <v>9</v>
      </c>
      <c r="B185" s="77">
        <v>22</v>
      </c>
      <c r="C185" s="77">
        <v>3</v>
      </c>
      <c r="D185" s="77">
        <v>3</v>
      </c>
      <c r="K185" s="126"/>
      <c r="L185" s="78">
        <f t="shared" si="25"/>
        <v>11</v>
      </c>
      <c r="M185" s="6">
        <f t="shared" si="25"/>
        <v>39</v>
      </c>
      <c r="N185" s="6">
        <f t="shared" si="25"/>
        <v>5</v>
      </c>
      <c r="O185" s="6">
        <f t="shared" si="25"/>
        <v>5</v>
      </c>
      <c r="P185" s="6">
        <f t="shared" si="25"/>
        <v>0</v>
      </c>
      <c r="Q185" s="6">
        <f t="shared" si="25"/>
        <v>0</v>
      </c>
      <c r="R185" s="6">
        <f t="shared" si="25"/>
        <v>0</v>
      </c>
      <c r="S185" s="6">
        <f t="shared" si="25"/>
        <v>0</v>
      </c>
      <c r="T185" s="6">
        <f t="shared" si="25"/>
        <v>0</v>
      </c>
    </row>
    <row r="186" spans="1:20" x14ac:dyDescent="0.2">
      <c r="A186" s="76">
        <v>10</v>
      </c>
      <c r="B186" s="77">
        <v>33</v>
      </c>
      <c r="C186" s="77">
        <v>5</v>
      </c>
      <c r="D186" s="77">
        <v>5</v>
      </c>
      <c r="K186" s="126"/>
      <c r="L186" s="78">
        <f t="shared" si="25"/>
        <v>12</v>
      </c>
      <c r="M186" s="6">
        <f t="shared" si="25"/>
        <v>32</v>
      </c>
      <c r="N186" s="6">
        <f t="shared" si="25"/>
        <v>5</v>
      </c>
      <c r="O186" s="6">
        <f t="shared" si="25"/>
        <v>5</v>
      </c>
      <c r="P186" s="6">
        <f t="shared" si="25"/>
        <v>0</v>
      </c>
      <c r="Q186" s="6">
        <f t="shared" si="25"/>
        <v>0</v>
      </c>
      <c r="R186" s="6">
        <f t="shared" si="25"/>
        <v>0</v>
      </c>
      <c r="S186" s="6">
        <f t="shared" si="25"/>
        <v>0</v>
      </c>
      <c r="T186" s="6">
        <f t="shared" si="25"/>
        <v>0</v>
      </c>
    </row>
    <row r="187" spans="1:20" x14ac:dyDescent="0.2">
      <c r="A187" s="76">
        <v>11</v>
      </c>
      <c r="B187" s="77">
        <v>41</v>
      </c>
      <c r="C187" s="77">
        <v>3</v>
      </c>
      <c r="D187" s="77">
        <v>3</v>
      </c>
      <c r="K187" s="127">
        <f>K175+1</f>
        <v>2019</v>
      </c>
      <c r="L187" s="78">
        <f t="shared" ref="L187:T188" si="26">A166</f>
        <v>1</v>
      </c>
      <c r="M187" s="6">
        <f t="shared" si="26"/>
        <v>24</v>
      </c>
      <c r="N187" s="6">
        <f t="shared" si="26"/>
        <v>4</v>
      </c>
      <c r="O187" s="6">
        <f t="shared" si="26"/>
        <v>4</v>
      </c>
      <c r="P187" s="6">
        <f t="shared" si="26"/>
        <v>0</v>
      </c>
      <c r="Q187" s="6">
        <f t="shared" si="26"/>
        <v>0</v>
      </c>
      <c r="R187" s="6">
        <f t="shared" si="26"/>
        <v>0</v>
      </c>
      <c r="S187" s="6">
        <f t="shared" si="26"/>
        <v>0</v>
      </c>
      <c r="T187" s="6">
        <f t="shared" si="26"/>
        <v>0</v>
      </c>
    </row>
    <row r="188" spans="1:20" x14ac:dyDescent="0.2">
      <c r="A188" s="76">
        <v>12</v>
      </c>
      <c r="B188" s="77">
        <v>27</v>
      </c>
      <c r="C188" s="77">
        <v>5</v>
      </c>
      <c r="D188" s="77">
        <v>5</v>
      </c>
      <c r="K188" s="128"/>
      <c r="L188" s="78">
        <f t="shared" si="26"/>
        <v>2</v>
      </c>
      <c r="M188" s="6">
        <f t="shared" si="26"/>
        <v>16</v>
      </c>
      <c r="N188" s="6">
        <f t="shared" si="26"/>
        <v>2</v>
      </c>
      <c r="O188" s="6">
        <f t="shared" si="26"/>
        <v>2</v>
      </c>
      <c r="P188" s="6">
        <f t="shared" si="26"/>
        <v>0</v>
      </c>
      <c r="Q188" s="6">
        <f t="shared" si="26"/>
        <v>0</v>
      </c>
      <c r="R188" s="6">
        <f t="shared" si="26"/>
        <v>0</v>
      </c>
      <c r="S188" s="6">
        <f t="shared" si="26"/>
        <v>0</v>
      </c>
      <c r="T188" s="6">
        <f t="shared" si="26"/>
        <v>0</v>
      </c>
    </row>
    <row r="189" spans="1:20" x14ac:dyDescent="0.2">
      <c r="A189" s="20">
        <v>2021</v>
      </c>
      <c r="B189" s="77"/>
      <c r="C189" s="77"/>
      <c r="D189" s="77"/>
      <c r="K189" s="128"/>
      <c r="L189" s="78">
        <v>3</v>
      </c>
    </row>
    <row r="190" spans="1:20" x14ac:dyDescent="0.2">
      <c r="A190" s="76">
        <v>1</v>
      </c>
      <c r="B190" s="77">
        <v>27</v>
      </c>
      <c r="C190" s="77">
        <v>2</v>
      </c>
      <c r="D190" s="77">
        <v>2</v>
      </c>
      <c r="K190" s="128"/>
      <c r="L190" s="78">
        <f t="shared" ref="L190:L197" si="27">A168</f>
        <v>4</v>
      </c>
      <c r="M190" s="6">
        <f t="shared" ref="M190:M197" si="28">B168</f>
        <v>45</v>
      </c>
      <c r="N190" s="6">
        <f t="shared" ref="N190:N197" si="29">C168</f>
        <v>4</v>
      </c>
      <c r="O190" s="6">
        <f t="shared" ref="O190:O197" si="30">D168</f>
        <v>4</v>
      </c>
      <c r="P190" s="6">
        <f t="shared" ref="P190:P197" si="31">E168</f>
        <v>0</v>
      </c>
      <c r="Q190" s="6">
        <f t="shared" ref="Q190:Q197" si="32">F168</f>
        <v>0</v>
      </c>
      <c r="R190" s="6">
        <f t="shared" ref="R190:R197" si="33">G168</f>
        <v>0</v>
      </c>
      <c r="S190" s="6">
        <f t="shared" ref="S190:S197" si="34">H168</f>
        <v>0</v>
      </c>
      <c r="T190" s="6">
        <f t="shared" ref="T190:T197" si="35">I168</f>
        <v>0</v>
      </c>
    </row>
    <row r="191" spans="1:20" x14ac:dyDescent="0.2">
      <c r="A191" s="76">
        <v>2</v>
      </c>
      <c r="B191" s="77">
        <v>22</v>
      </c>
      <c r="C191" s="77">
        <v>2</v>
      </c>
      <c r="D191" s="77">
        <v>2</v>
      </c>
      <c r="K191" s="128"/>
      <c r="L191" s="78">
        <f t="shared" si="27"/>
        <v>5</v>
      </c>
      <c r="M191" s="6">
        <f t="shared" si="28"/>
        <v>44</v>
      </c>
      <c r="N191" s="6">
        <f t="shared" si="29"/>
        <v>6</v>
      </c>
      <c r="O191" s="6">
        <f t="shared" si="30"/>
        <v>6</v>
      </c>
      <c r="P191" s="6">
        <f t="shared" si="31"/>
        <v>0</v>
      </c>
      <c r="Q191" s="6">
        <f t="shared" si="32"/>
        <v>0</v>
      </c>
      <c r="R191" s="6">
        <f t="shared" si="33"/>
        <v>0</v>
      </c>
      <c r="S191" s="6">
        <f t="shared" si="34"/>
        <v>0</v>
      </c>
      <c r="T191" s="6">
        <f t="shared" si="35"/>
        <v>0</v>
      </c>
    </row>
    <row r="192" spans="1:20" x14ac:dyDescent="0.2">
      <c r="A192" s="76">
        <v>3</v>
      </c>
      <c r="B192" s="77">
        <v>21</v>
      </c>
      <c r="C192" s="77">
        <v>5</v>
      </c>
      <c r="D192" s="77">
        <v>5</v>
      </c>
      <c r="K192" s="128"/>
      <c r="L192" s="78">
        <f t="shared" si="27"/>
        <v>6</v>
      </c>
      <c r="M192" s="6">
        <f t="shared" si="28"/>
        <v>58</v>
      </c>
      <c r="N192" s="6">
        <f t="shared" si="29"/>
        <v>4</v>
      </c>
      <c r="O192" s="6">
        <f t="shared" si="30"/>
        <v>4</v>
      </c>
      <c r="P192" s="6">
        <f t="shared" si="31"/>
        <v>0</v>
      </c>
      <c r="Q192" s="6">
        <f t="shared" si="32"/>
        <v>0</v>
      </c>
      <c r="R192" s="6">
        <f t="shared" si="33"/>
        <v>0</v>
      </c>
      <c r="S192" s="6">
        <f t="shared" si="34"/>
        <v>0</v>
      </c>
      <c r="T192" s="6">
        <f t="shared" si="35"/>
        <v>0</v>
      </c>
    </row>
    <row r="193" spans="1:20" x14ac:dyDescent="0.2">
      <c r="A193" s="76">
        <v>4</v>
      </c>
      <c r="B193" s="77">
        <v>19</v>
      </c>
      <c r="C193" s="77">
        <v>2</v>
      </c>
      <c r="D193" s="77">
        <v>3</v>
      </c>
      <c r="K193" s="128"/>
      <c r="L193" s="78">
        <f t="shared" si="27"/>
        <v>7</v>
      </c>
      <c r="M193" s="6">
        <f t="shared" si="28"/>
        <v>32</v>
      </c>
      <c r="N193" s="6">
        <f t="shared" si="29"/>
        <v>8</v>
      </c>
      <c r="O193" s="6">
        <f t="shared" si="30"/>
        <v>8</v>
      </c>
      <c r="P193" s="6">
        <f t="shared" si="31"/>
        <v>0</v>
      </c>
      <c r="Q193" s="6">
        <f t="shared" si="32"/>
        <v>0</v>
      </c>
      <c r="R193" s="6">
        <f t="shared" si="33"/>
        <v>0</v>
      </c>
      <c r="S193" s="6">
        <f t="shared" si="34"/>
        <v>0</v>
      </c>
      <c r="T193" s="6">
        <f t="shared" si="35"/>
        <v>0</v>
      </c>
    </row>
    <row r="194" spans="1:20" x14ac:dyDescent="0.2">
      <c r="A194" s="76">
        <v>5</v>
      </c>
      <c r="B194" s="77">
        <v>19</v>
      </c>
      <c r="C194" s="77">
        <v>3</v>
      </c>
      <c r="D194" s="77">
        <v>6</v>
      </c>
      <c r="K194" s="128"/>
      <c r="L194" s="78">
        <f t="shared" si="27"/>
        <v>8</v>
      </c>
      <c r="M194" s="6">
        <f t="shared" si="28"/>
        <v>45</v>
      </c>
      <c r="N194" s="6">
        <f t="shared" si="29"/>
        <v>5</v>
      </c>
      <c r="O194" s="6">
        <f t="shared" si="30"/>
        <v>5</v>
      </c>
      <c r="P194" s="6">
        <f t="shared" si="31"/>
        <v>0</v>
      </c>
      <c r="Q194" s="6">
        <f t="shared" si="32"/>
        <v>0</v>
      </c>
      <c r="R194" s="6">
        <f t="shared" si="33"/>
        <v>0</v>
      </c>
      <c r="S194" s="6">
        <f t="shared" si="34"/>
        <v>0</v>
      </c>
      <c r="T194" s="6">
        <f t="shared" si="35"/>
        <v>0</v>
      </c>
    </row>
    <row r="195" spans="1:20" x14ac:dyDescent="0.2">
      <c r="A195" s="76">
        <v>6</v>
      </c>
      <c r="B195" s="77">
        <v>18</v>
      </c>
      <c r="C195" s="77">
        <v>2</v>
      </c>
      <c r="D195" s="77">
        <v>4</v>
      </c>
      <c r="K195" s="128"/>
      <c r="L195" s="78">
        <f t="shared" si="27"/>
        <v>9</v>
      </c>
      <c r="M195" s="6">
        <f t="shared" si="28"/>
        <v>20</v>
      </c>
      <c r="N195" s="6">
        <f t="shared" si="29"/>
        <v>4</v>
      </c>
      <c r="O195" s="6">
        <f t="shared" si="30"/>
        <v>4</v>
      </c>
      <c r="P195" s="6">
        <f t="shared" si="31"/>
        <v>0</v>
      </c>
      <c r="Q195" s="6">
        <f t="shared" si="32"/>
        <v>0</v>
      </c>
      <c r="R195" s="6">
        <f t="shared" si="33"/>
        <v>0</v>
      </c>
      <c r="S195" s="6">
        <f t="shared" si="34"/>
        <v>0</v>
      </c>
      <c r="T195" s="6">
        <f t="shared" si="35"/>
        <v>0</v>
      </c>
    </row>
    <row r="196" spans="1:20" x14ac:dyDescent="0.2">
      <c r="A196" s="76">
        <v>7</v>
      </c>
      <c r="B196" s="77">
        <v>18</v>
      </c>
      <c r="C196" s="77">
        <v>2</v>
      </c>
      <c r="D196" s="77">
        <v>4</v>
      </c>
      <c r="K196" s="128"/>
      <c r="L196" s="78">
        <f t="shared" si="27"/>
        <v>10</v>
      </c>
      <c r="M196" s="6">
        <f t="shared" si="28"/>
        <v>37</v>
      </c>
      <c r="N196" s="6">
        <f t="shared" si="29"/>
        <v>6</v>
      </c>
      <c r="O196" s="6">
        <f t="shared" si="30"/>
        <v>6</v>
      </c>
      <c r="P196" s="6">
        <f t="shared" si="31"/>
        <v>0</v>
      </c>
      <c r="Q196" s="6">
        <f t="shared" si="32"/>
        <v>0</v>
      </c>
      <c r="R196" s="6">
        <f t="shared" si="33"/>
        <v>0</v>
      </c>
      <c r="S196" s="6">
        <f t="shared" si="34"/>
        <v>0</v>
      </c>
      <c r="T196" s="6">
        <f t="shared" si="35"/>
        <v>0</v>
      </c>
    </row>
    <row r="197" spans="1:20" x14ac:dyDescent="0.2">
      <c r="A197" s="76">
        <v>8</v>
      </c>
      <c r="B197" s="77">
        <v>29</v>
      </c>
      <c r="C197" s="77">
        <v>1</v>
      </c>
      <c r="D197" s="77">
        <v>1</v>
      </c>
      <c r="K197" s="128"/>
      <c r="L197" s="78">
        <f t="shared" si="27"/>
        <v>11</v>
      </c>
      <c r="M197" s="6">
        <f t="shared" si="28"/>
        <v>34</v>
      </c>
      <c r="N197" s="6">
        <f t="shared" si="29"/>
        <v>5</v>
      </c>
      <c r="O197" s="6">
        <f t="shared" si="30"/>
        <v>5</v>
      </c>
      <c r="P197" s="6">
        <f t="shared" si="31"/>
        <v>0</v>
      </c>
      <c r="Q197" s="6">
        <f t="shared" si="32"/>
        <v>0</v>
      </c>
      <c r="R197" s="6">
        <f t="shared" si="33"/>
        <v>0</v>
      </c>
      <c r="S197" s="6">
        <f t="shared" si="34"/>
        <v>0</v>
      </c>
      <c r="T197" s="6">
        <f t="shared" si="35"/>
        <v>0</v>
      </c>
    </row>
    <row r="198" spans="1:20" x14ac:dyDescent="0.2">
      <c r="A198" s="76">
        <v>9</v>
      </c>
      <c r="B198" s="77">
        <v>25</v>
      </c>
      <c r="C198" s="77">
        <v>4</v>
      </c>
      <c r="D198" s="77">
        <v>6</v>
      </c>
      <c r="K198" s="129"/>
      <c r="L198" s="78">
        <f>A176</f>
        <v>12</v>
      </c>
      <c r="M198" s="6">
        <f>B176</f>
        <v>45</v>
      </c>
      <c r="N198" s="6">
        <f t="shared" ref="N198:T198" si="36">C176</f>
        <v>4</v>
      </c>
      <c r="O198" s="6">
        <f t="shared" si="36"/>
        <v>4</v>
      </c>
      <c r="P198" s="6">
        <f t="shared" si="36"/>
        <v>0</v>
      </c>
      <c r="Q198" s="6">
        <f t="shared" si="36"/>
        <v>0</v>
      </c>
      <c r="R198" s="6">
        <f t="shared" si="36"/>
        <v>0</v>
      </c>
      <c r="S198" s="6">
        <f t="shared" si="36"/>
        <v>0</v>
      </c>
      <c r="T198" s="6">
        <f t="shared" si="36"/>
        <v>0</v>
      </c>
    </row>
    <row r="199" spans="1:20" x14ac:dyDescent="0.2">
      <c r="A199" s="76">
        <v>10</v>
      </c>
      <c r="B199" s="77">
        <v>12</v>
      </c>
      <c r="C199" s="77">
        <v>2</v>
      </c>
      <c r="D199" s="77">
        <v>2</v>
      </c>
      <c r="K199" s="126">
        <f>K187+1</f>
        <v>2020</v>
      </c>
      <c r="L199" s="78">
        <f>A178</f>
        <v>1</v>
      </c>
      <c r="M199" s="6">
        <f>B178</f>
        <v>37</v>
      </c>
      <c r="N199" s="6">
        <f t="shared" ref="N199:T199" si="37">C178</f>
        <v>1</v>
      </c>
      <c r="O199" s="6">
        <f t="shared" si="37"/>
        <v>1</v>
      </c>
      <c r="P199" s="6">
        <f t="shared" si="37"/>
        <v>0</v>
      </c>
      <c r="Q199" s="6">
        <f t="shared" si="37"/>
        <v>0</v>
      </c>
      <c r="R199" s="6">
        <f t="shared" si="37"/>
        <v>0</v>
      </c>
      <c r="S199" s="6">
        <f t="shared" si="37"/>
        <v>0</v>
      </c>
      <c r="T199" s="6">
        <f t="shared" si="37"/>
        <v>0</v>
      </c>
    </row>
    <row r="200" spans="1:20" x14ac:dyDescent="0.2">
      <c r="A200" s="76">
        <v>11</v>
      </c>
      <c r="B200" s="77">
        <v>14</v>
      </c>
      <c r="C200" s="77">
        <v>3</v>
      </c>
      <c r="D200" s="77">
        <v>3</v>
      </c>
      <c r="K200" s="126"/>
      <c r="L200" s="78">
        <f t="shared" ref="L200:L203" si="38">A179</f>
        <v>2</v>
      </c>
      <c r="M200" s="6">
        <f t="shared" ref="M200:M203" si="39">B179</f>
        <v>31</v>
      </c>
      <c r="N200" s="6">
        <f t="shared" ref="N200:N203" si="40">C179</f>
        <v>5</v>
      </c>
      <c r="O200" s="6">
        <f t="shared" ref="O200:O203" si="41">D179</f>
        <v>5</v>
      </c>
      <c r="P200" s="6">
        <f t="shared" ref="P200:P203" si="42">E179</f>
        <v>0</v>
      </c>
      <c r="Q200" s="6">
        <f t="shared" ref="Q200:Q203" si="43">F179</f>
        <v>0</v>
      </c>
      <c r="R200" s="6">
        <f t="shared" ref="R200:R203" si="44">G179</f>
        <v>0</v>
      </c>
      <c r="S200" s="6">
        <f t="shared" ref="S200:S203" si="45">H179</f>
        <v>0</v>
      </c>
      <c r="T200" s="6">
        <f t="shared" ref="T200:T203" si="46">I179</f>
        <v>0</v>
      </c>
    </row>
    <row r="201" spans="1:20" x14ac:dyDescent="0.2">
      <c r="A201" s="76">
        <v>12</v>
      </c>
      <c r="B201" s="77">
        <v>0</v>
      </c>
      <c r="C201" s="77">
        <v>2</v>
      </c>
      <c r="D201" s="77">
        <v>5</v>
      </c>
      <c r="K201" s="126"/>
      <c r="L201" s="78">
        <f t="shared" si="38"/>
        <v>3</v>
      </c>
      <c r="M201" s="6">
        <f t="shared" si="39"/>
        <v>24</v>
      </c>
      <c r="N201" s="6">
        <f t="shared" si="40"/>
        <v>4</v>
      </c>
      <c r="O201" s="6">
        <f t="shared" si="41"/>
        <v>4</v>
      </c>
      <c r="P201" s="6">
        <f t="shared" si="42"/>
        <v>0</v>
      </c>
      <c r="Q201" s="6">
        <f t="shared" si="43"/>
        <v>0</v>
      </c>
      <c r="R201" s="6">
        <f t="shared" si="44"/>
        <v>0</v>
      </c>
      <c r="S201" s="6">
        <f t="shared" si="45"/>
        <v>0</v>
      </c>
      <c r="T201" s="6">
        <f t="shared" si="46"/>
        <v>0</v>
      </c>
    </row>
    <row r="202" spans="1:20" x14ac:dyDescent="0.2">
      <c r="A202" s="20" t="s">
        <v>1554</v>
      </c>
      <c r="B202" s="77">
        <v>11482</v>
      </c>
      <c r="C202" s="77">
        <v>1163</v>
      </c>
      <c r="D202" s="77">
        <v>1224</v>
      </c>
      <c r="K202" s="126"/>
      <c r="L202" s="78">
        <f t="shared" si="38"/>
        <v>4</v>
      </c>
      <c r="M202" s="6">
        <f t="shared" si="39"/>
        <v>24</v>
      </c>
      <c r="N202" s="6">
        <f t="shared" si="40"/>
        <v>6</v>
      </c>
      <c r="O202" s="6">
        <f t="shared" si="41"/>
        <v>6</v>
      </c>
      <c r="P202" s="6">
        <f t="shared" si="42"/>
        <v>0</v>
      </c>
      <c r="Q202" s="6">
        <f t="shared" si="43"/>
        <v>0</v>
      </c>
      <c r="R202" s="6">
        <f t="shared" si="44"/>
        <v>0</v>
      </c>
      <c r="S202" s="6">
        <f t="shared" si="45"/>
        <v>0</v>
      </c>
      <c r="T202" s="6">
        <f t="shared" si="46"/>
        <v>0</v>
      </c>
    </row>
    <row r="203" spans="1:20" x14ac:dyDescent="0.2">
      <c r="K203" s="126"/>
      <c r="L203" s="78">
        <f t="shared" si="38"/>
        <v>5</v>
      </c>
      <c r="M203" s="6">
        <f t="shared" si="39"/>
        <v>61</v>
      </c>
      <c r="N203" s="6">
        <f t="shared" si="40"/>
        <v>9</v>
      </c>
      <c r="O203" s="6">
        <f t="shared" si="41"/>
        <v>9</v>
      </c>
      <c r="P203" s="6">
        <f t="shared" si="42"/>
        <v>0</v>
      </c>
      <c r="Q203" s="6">
        <f t="shared" si="43"/>
        <v>0</v>
      </c>
      <c r="R203" s="6">
        <f t="shared" si="44"/>
        <v>0</v>
      </c>
      <c r="S203" s="6">
        <f t="shared" si="45"/>
        <v>0</v>
      </c>
      <c r="T203" s="6">
        <f t="shared" si="46"/>
        <v>0</v>
      </c>
    </row>
    <row r="204" spans="1:20" x14ac:dyDescent="0.2">
      <c r="K204" s="126"/>
      <c r="L204" s="18">
        <v>6</v>
      </c>
    </row>
    <row r="205" spans="1:20" x14ac:dyDescent="0.2">
      <c r="K205" s="126"/>
      <c r="L205" s="78">
        <f t="shared" ref="L205:M205" si="47">A183</f>
        <v>7</v>
      </c>
      <c r="M205" s="6">
        <f t="shared" si="47"/>
        <v>24</v>
      </c>
      <c r="N205" s="6">
        <f t="shared" ref="N205:N209" si="48">C183</f>
        <v>2</v>
      </c>
      <c r="O205" s="6">
        <f t="shared" ref="O205:O209" si="49">D183</f>
        <v>2</v>
      </c>
      <c r="P205" s="6">
        <f t="shared" ref="P205:P209" si="50">E183</f>
        <v>0</v>
      </c>
      <c r="Q205" s="6">
        <f t="shared" ref="Q205:Q209" si="51">F183</f>
        <v>0</v>
      </c>
      <c r="R205" s="6">
        <f t="shared" ref="R205:R209" si="52">G183</f>
        <v>0</v>
      </c>
      <c r="S205" s="6">
        <f t="shared" ref="S205:S209" si="53">H183</f>
        <v>0</v>
      </c>
      <c r="T205" s="6">
        <f t="shared" ref="T205:T209" si="54">I183</f>
        <v>0</v>
      </c>
    </row>
    <row r="206" spans="1:20" x14ac:dyDescent="0.2">
      <c r="K206" s="126"/>
      <c r="L206" s="78">
        <f t="shared" ref="L206:M206" si="55">A184</f>
        <v>8</v>
      </c>
      <c r="M206" s="6">
        <f t="shared" si="55"/>
        <v>18</v>
      </c>
      <c r="N206" s="6">
        <f t="shared" si="48"/>
        <v>2</v>
      </c>
      <c r="O206" s="6">
        <f t="shared" si="49"/>
        <v>2</v>
      </c>
      <c r="P206" s="6">
        <f t="shared" si="50"/>
        <v>0</v>
      </c>
      <c r="Q206" s="6">
        <f t="shared" si="51"/>
        <v>0</v>
      </c>
      <c r="R206" s="6">
        <f t="shared" si="52"/>
        <v>0</v>
      </c>
      <c r="S206" s="6">
        <f t="shared" si="53"/>
        <v>0</v>
      </c>
      <c r="T206" s="6">
        <f t="shared" si="54"/>
        <v>0</v>
      </c>
    </row>
    <row r="207" spans="1:20" x14ac:dyDescent="0.2">
      <c r="K207" s="126"/>
      <c r="L207" s="78">
        <f t="shared" ref="L207:M207" si="56">A185</f>
        <v>9</v>
      </c>
      <c r="M207" s="6">
        <f t="shared" si="56"/>
        <v>22</v>
      </c>
      <c r="N207" s="6">
        <f t="shared" si="48"/>
        <v>3</v>
      </c>
      <c r="O207" s="6">
        <f t="shared" si="49"/>
        <v>3</v>
      </c>
      <c r="P207" s="6">
        <f t="shared" si="50"/>
        <v>0</v>
      </c>
      <c r="Q207" s="6">
        <f t="shared" si="51"/>
        <v>0</v>
      </c>
      <c r="R207" s="6">
        <f t="shared" si="52"/>
        <v>0</v>
      </c>
      <c r="S207" s="6">
        <f t="shared" si="53"/>
        <v>0</v>
      </c>
      <c r="T207" s="6">
        <f t="shared" si="54"/>
        <v>0</v>
      </c>
    </row>
    <row r="208" spans="1:20" x14ac:dyDescent="0.2">
      <c r="K208" s="126"/>
      <c r="L208" s="78">
        <f t="shared" ref="L208:M208" si="57">A186</f>
        <v>10</v>
      </c>
      <c r="M208" s="6">
        <f t="shared" si="57"/>
        <v>33</v>
      </c>
      <c r="N208" s="6">
        <f t="shared" si="48"/>
        <v>5</v>
      </c>
      <c r="O208" s="6">
        <f t="shared" si="49"/>
        <v>5</v>
      </c>
      <c r="P208" s="6">
        <f t="shared" si="50"/>
        <v>0</v>
      </c>
      <c r="Q208" s="6">
        <f t="shared" si="51"/>
        <v>0</v>
      </c>
      <c r="R208" s="6">
        <f t="shared" si="52"/>
        <v>0</v>
      </c>
      <c r="S208" s="6">
        <f t="shared" si="53"/>
        <v>0</v>
      </c>
      <c r="T208" s="6">
        <f t="shared" si="54"/>
        <v>0</v>
      </c>
    </row>
    <row r="209" spans="11:20" x14ac:dyDescent="0.2">
      <c r="K209" s="126"/>
      <c r="L209" s="78">
        <f t="shared" ref="L209:M209" si="58">A187</f>
        <v>11</v>
      </c>
      <c r="M209" s="6">
        <f t="shared" si="58"/>
        <v>41</v>
      </c>
      <c r="N209" s="6">
        <f t="shared" si="48"/>
        <v>3</v>
      </c>
      <c r="O209" s="6">
        <f t="shared" si="49"/>
        <v>3</v>
      </c>
      <c r="P209" s="6">
        <f t="shared" si="50"/>
        <v>0</v>
      </c>
      <c r="Q209" s="6">
        <f t="shared" si="51"/>
        <v>0</v>
      </c>
      <c r="R209" s="6">
        <f t="shared" si="52"/>
        <v>0</v>
      </c>
      <c r="S209" s="6">
        <f t="shared" si="53"/>
        <v>0</v>
      </c>
      <c r="T209" s="6">
        <f t="shared" si="54"/>
        <v>0</v>
      </c>
    </row>
    <row r="210" spans="11:20" x14ac:dyDescent="0.2">
      <c r="K210" s="126"/>
      <c r="L210" s="78">
        <f>A188</f>
        <v>12</v>
      </c>
      <c r="M210" s="6">
        <f>B188</f>
        <v>27</v>
      </c>
      <c r="N210" s="6">
        <f t="shared" ref="N210:T210" si="59">C188</f>
        <v>5</v>
      </c>
      <c r="O210" s="6">
        <f t="shared" si="59"/>
        <v>5</v>
      </c>
      <c r="P210" s="6">
        <f t="shared" si="59"/>
        <v>0</v>
      </c>
      <c r="Q210" s="6">
        <f t="shared" si="59"/>
        <v>0</v>
      </c>
      <c r="R210" s="6">
        <f t="shared" si="59"/>
        <v>0</v>
      </c>
      <c r="S210" s="6">
        <f t="shared" si="59"/>
        <v>0</v>
      </c>
      <c r="T210" s="6">
        <f t="shared" si="59"/>
        <v>0</v>
      </c>
    </row>
    <row r="211" spans="11:20" x14ac:dyDescent="0.2">
      <c r="K211" s="126">
        <f>K199+1</f>
        <v>2021</v>
      </c>
      <c r="L211" s="78">
        <f>A190</f>
        <v>1</v>
      </c>
      <c r="M211" s="6">
        <f>B190</f>
        <v>27</v>
      </c>
      <c r="N211" s="6">
        <f t="shared" ref="N211:T211" si="60">C190</f>
        <v>2</v>
      </c>
      <c r="O211" s="6">
        <f t="shared" si="60"/>
        <v>2</v>
      </c>
      <c r="P211" s="6">
        <f t="shared" si="60"/>
        <v>0</v>
      </c>
      <c r="Q211" s="6">
        <f t="shared" si="60"/>
        <v>0</v>
      </c>
      <c r="R211" s="6">
        <f t="shared" si="60"/>
        <v>0</v>
      </c>
      <c r="S211" s="6">
        <f t="shared" si="60"/>
        <v>0</v>
      </c>
      <c r="T211" s="6">
        <f t="shared" si="60"/>
        <v>0</v>
      </c>
    </row>
    <row r="212" spans="11:20" x14ac:dyDescent="0.2">
      <c r="K212" s="126"/>
      <c r="L212" s="78">
        <f t="shared" ref="L212:M212" si="61">A191</f>
        <v>2</v>
      </c>
      <c r="M212" s="6">
        <f t="shared" si="61"/>
        <v>22</v>
      </c>
      <c r="N212" s="6">
        <f t="shared" ref="N212:N222" si="62">C191</f>
        <v>2</v>
      </c>
      <c r="O212" s="6">
        <f t="shared" ref="O212:O222" si="63">D191</f>
        <v>2</v>
      </c>
      <c r="P212" s="6">
        <f t="shared" ref="P212:P222" si="64">E191</f>
        <v>0</v>
      </c>
      <c r="Q212" s="6">
        <f t="shared" ref="Q212:Q222" si="65">F191</f>
        <v>0</v>
      </c>
      <c r="R212" s="6">
        <f t="shared" ref="R212:R222" si="66">G191</f>
        <v>0</v>
      </c>
      <c r="S212" s="6">
        <f t="shared" ref="S212:S222" si="67">H191</f>
        <v>0</v>
      </c>
      <c r="T212" s="6">
        <f t="shared" ref="T212:T222" si="68">I191</f>
        <v>0</v>
      </c>
    </row>
    <row r="213" spans="11:20" x14ac:dyDescent="0.2">
      <c r="K213" s="126"/>
      <c r="L213" s="78">
        <f t="shared" ref="L213:M213" si="69">A192</f>
        <v>3</v>
      </c>
      <c r="M213" s="6">
        <f t="shared" si="69"/>
        <v>21</v>
      </c>
      <c r="N213" s="6">
        <f t="shared" si="62"/>
        <v>5</v>
      </c>
      <c r="O213" s="6">
        <f t="shared" si="63"/>
        <v>5</v>
      </c>
      <c r="P213" s="6">
        <f t="shared" si="64"/>
        <v>0</v>
      </c>
      <c r="Q213" s="6">
        <f t="shared" si="65"/>
        <v>0</v>
      </c>
      <c r="R213" s="6">
        <f t="shared" si="66"/>
        <v>0</v>
      </c>
      <c r="S213" s="6">
        <f t="shared" si="67"/>
        <v>0</v>
      </c>
      <c r="T213" s="6">
        <f t="shared" si="68"/>
        <v>0</v>
      </c>
    </row>
    <row r="214" spans="11:20" x14ac:dyDescent="0.2">
      <c r="K214" s="126"/>
      <c r="L214" s="78">
        <f t="shared" ref="L214:M214" si="70">A193</f>
        <v>4</v>
      </c>
      <c r="M214" s="6">
        <f t="shared" si="70"/>
        <v>19</v>
      </c>
      <c r="N214" s="6">
        <f t="shared" si="62"/>
        <v>2</v>
      </c>
      <c r="O214" s="6">
        <f t="shared" si="63"/>
        <v>3</v>
      </c>
      <c r="P214" s="6">
        <f t="shared" si="64"/>
        <v>0</v>
      </c>
      <c r="Q214" s="6">
        <f t="shared" si="65"/>
        <v>0</v>
      </c>
      <c r="R214" s="6">
        <f t="shared" si="66"/>
        <v>0</v>
      </c>
      <c r="S214" s="6">
        <f t="shared" si="67"/>
        <v>0</v>
      </c>
      <c r="T214" s="6">
        <f t="shared" si="68"/>
        <v>0</v>
      </c>
    </row>
    <row r="215" spans="11:20" x14ac:dyDescent="0.2">
      <c r="K215" s="126"/>
      <c r="L215" s="78">
        <f t="shared" ref="L215:M215" si="71">A194</f>
        <v>5</v>
      </c>
      <c r="M215" s="6">
        <f t="shared" si="71"/>
        <v>19</v>
      </c>
      <c r="N215" s="6">
        <f t="shared" si="62"/>
        <v>3</v>
      </c>
      <c r="O215" s="6">
        <f t="shared" si="63"/>
        <v>6</v>
      </c>
      <c r="P215" s="6">
        <f t="shared" si="64"/>
        <v>0</v>
      </c>
      <c r="Q215" s="6">
        <f t="shared" si="65"/>
        <v>0</v>
      </c>
      <c r="R215" s="6">
        <f t="shared" si="66"/>
        <v>0</v>
      </c>
      <c r="S215" s="6">
        <f t="shared" si="67"/>
        <v>0</v>
      </c>
      <c r="T215" s="6">
        <f t="shared" si="68"/>
        <v>0</v>
      </c>
    </row>
    <row r="216" spans="11:20" x14ac:dyDescent="0.2">
      <c r="K216" s="126"/>
      <c r="L216" s="78">
        <f t="shared" ref="L216:M216" si="72">A195</f>
        <v>6</v>
      </c>
      <c r="M216" s="6">
        <f t="shared" si="72"/>
        <v>18</v>
      </c>
      <c r="N216" s="6">
        <f t="shared" si="62"/>
        <v>2</v>
      </c>
      <c r="O216" s="6">
        <f t="shared" si="63"/>
        <v>4</v>
      </c>
      <c r="P216" s="6">
        <f t="shared" si="64"/>
        <v>0</v>
      </c>
      <c r="Q216" s="6">
        <f t="shared" si="65"/>
        <v>0</v>
      </c>
      <c r="R216" s="6">
        <f t="shared" si="66"/>
        <v>0</v>
      </c>
      <c r="S216" s="6">
        <f t="shared" si="67"/>
        <v>0</v>
      </c>
      <c r="T216" s="6">
        <f t="shared" si="68"/>
        <v>0</v>
      </c>
    </row>
    <row r="217" spans="11:20" x14ac:dyDescent="0.2">
      <c r="K217" s="126"/>
      <c r="L217" s="78">
        <f t="shared" ref="L217:M217" si="73">A196</f>
        <v>7</v>
      </c>
      <c r="M217" s="6">
        <f t="shared" si="73"/>
        <v>18</v>
      </c>
      <c r="N217" s="6">
        <f t="shared" si="62"/>
        <v>2</v>
      </c>
      <c r="O217" s="6">
        <f t="shared" si="63"/>
        <v>4</v>
      </c>
      <c r="P217" s="6">
        <f t="shared" si="64"/>
        <v>0</v>
      </c>
      <c r="Q217" s="6">
        <f t="shared" si="65"/>
        <v>0</v>
      </c>
      <c r="R217" s="6">
        <f t="shared" si="66"/>
        <v>0</v>
      </c>
      <c r="S217" s="6">
        <f t="shared" si="67"/>
        <v>0</v>
      </c>
      <c r="T217" s="6">
        <f t="shared" si="68"/>
        <v>0</v>
      </c>
    </row>
    <row r="218" spans="11:20" x14ac:dyDescent="0.2">
      <c r="K218" s="126"/>
      <c r="L218" s="78">
        <f t="shared" ref="L218:M218" si="74">A197</f>
        <v>8</v>
      </c>
      <c r="M218" s="6">
        <f t="shared" si="74"/>
        <v>29</v>
      </c>
      <c r="N218" s="6">
        <f t="shared" si="62"/>
        <v>1</v>
      </c>
      <c r="O218" s="6">
        <f t="shared" si="63"/>
        <v>1</v>
      </c>
      <c r="P218" s="6">
        <f t="shared" si="64"/>
        <v>0</v>
      </c>
      <c r="Q218" s="6">
        <f t="shared" si="65"/>
        <v>0</v>
      </c>
      <c r="R218" s="6">
        <f t="shared" si="66"/>
        <v>0</v>
      </c>
      <c r="S218" s="6">
        <f t="shared" si="67"/>
        <v>0</v>
      </c>
      <c r="T218" s="6">
        <f t="shared" si="68"/>
        <v>0</v>
      </c>
    </row>
    <row r="219" spans="11:20" x14ac:dyDescent="0.2">
      <c r="K219" s="126"/>
      <c r="L219" s="78">
        <f t="shared" ref="L219:M219" si="75">A198</f>
        <v>9</v>
      </c>
      <c r="M219" s="6">
        <f t="shared" si="75"/>
        <v>25</v>
      </c>
      <c r="N219" s="6">
        <f t="shared" si="62"/>
        <v>4</v>
      </c>
      <c r="O219" s="6">
        <f t="shared" si="63"/>
        <v>6</v>
      </c>
      <c r="P219" s="6">
        <f t="shared" si="64"/>
        <v>0</v>
      </c>
      <c r="Q219" s="6">
        <f t="shared" si="65"/>
        <v>0</v>
      </c>
      <c r="R219" s="6">
        <f t="shared" si="66"/>
        <v>0</v>
      </c>
      <c r="S219" s="6">
        <f t="shared" si="67"/>
        <v>0</v>
      </c>
      <c r="T219" s="6">
        <f t="shared" si="68"/>
        <v>0</v>
      </c>
    </row>
    <row r="220" spans="11:20" x14ac:dyDescent="0.2">
      <c r="K220" s="126"/>
      <c r="L220" s="78">
        <f t="shared" ref="L220:M220" si="76">A199</f>
        <v>10</v>
      </c>
      <c r="M220" s="6">
        <f t="shared" si="76"/>
        <v>12</v>
      </c>
      <c r="N220" s="6">
        <f t="shared" si="62"/>
        <v>2</v>
      </c>
      <c r="O220" s="6">
        <f t="shared" si="63"/>
        <v>2</v>
      </c>
      <c r="P220" s="6">
        <f t="shared" si="64"/>
        <v>0</v>
      </c>
      <c r="Q220" s="6">
        <f t="shared" si="65"/>
        <v>0</v>
      </c>
      <c r="R220" s="6">
        <f t="shared" si="66"/>
        <v>0</v>
      </c>
      <c r="S220" s="6">
        <f t="shared" si="67"/>
        <v>0</v>
      </c>
      <c r="T220" s="6">
        <f t="shared" si="68"/>
        <v>0</v>
      </c>
    </row>
    <row r="221" spans="11:20" x14ac:dyDescent="0.2">
      <c r="K221" s="126"/>
      <c r="L221" s="78">
        <f t="shared" ref="L221:M221" si="77">A200</f>
        <v>11</v>
      </c>
      <c r="M221" s="6">
        <f t="shared" si="77"/>
        <v>14</v>
      </c>
      <c r="N221" s="6">
        <f t="shared" si="62"/>
        <v>3</v>
      </c>
      <c r="O221" s="6">
        <f t="shared" si="63"/>
        <v>3</v>
      </c>
      <c r="P221" s="6">
        <f t="shared" si="64"/>
        <v>0</v>
      </c>
      <c r="Q221" s="6">
        <f t="shared" si="65"/>
        <v>0</v>
      </c>
      <c r="R221" s="6">
        <f t="shared" si="66"/>
        <v>0</v>
      </c>
      <c r="S221" s="6">
        <f t="shared" si="67"/>
        <v>0</v>
      </c>
      <c r="T221" s="6">
        <f t="shared" si="68"/>
        <v>0</v>
      </c>
    </row>
    <row r="222" spans="11:20" x14ac:dyDescent="0.2">
      <c r="K222" s="126"/>
      <c r="L222" s="78">
        <f>A201</f>
        <v>12</v>
      </c>
      <c r="M222" s="6">
        <f>B201</f>
        <v>0</v>
      </c>
      <c r="N222" s="6">
        <f t="shared" si="62"/>
        <v>2</v>
      </c>
      <c r="O222" s="6">
        <f t="shared" si="63"/>
        <v>5</v>
      </c>
      <c r="P222" s="6">
        <f t="shared" si="64"/>
        <v>0</v>
      </c>
      <c r="Q222" s="6">
        <f t="shared" si="65"/>
        <v>0</v>
      </c>
      <c r="R222" s="6">
        <f t="shared" si="66"/>
        <v>0</v>
      </c>
      <c r="S222" s="6">
        <f t="shared" si="67"/>
        <v>0</v>
      </c>
      <c r="T222" s="6">
        <f t="shared" si="68"/>
        <v>0</v>
      </c>
    </row>
  </sheetData>
  <mergeCells count="18">
    <mergeCell ref="K151:K162"/>
    <mergeCell ref="K163:K174"/>
    <mergeCell ref="K175:K186"/>
    <mergeCell ref="K187:K198"/>
    <mergeCell ref="K199:K210"/>
    <mergeCell ref="K211:K222"/>
    <mergeCell ref="K79:K90"/>
    <mergeCell ref="K91:K102"/>
    <mergeCell ref="K103:K114"/>
    <mergeCell ref="K115:K126"/>
    <mergeCell ref="K127:K138"/>
    <mergeCell ref="K139:K150"/>
    <mergeCell ref="K14:K18"/>
    <mergeCell ref="K19:K30"/>
    <mergeCell ref="K31:K42"/>
    <mergeCell ref="K43:K54"/>
    <mergeCell ref="K55:K66"/>
    <mergeCell ref="K67:K78"/>
  </mergeCell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39"/>
  <sheetViews>
    <sheetView showGridLines="0" workbookViewId="0">
      <pane ySplit="5" topLeftCell="A6" activePane="bottomLeft" state="frozen"/>
      <selection pane="bottomLeft" activeCell="E47" sqref="E47"/>
    </sheetView>
  </sheetViews>
  <sheetFormatPr defaultRowHeight="12.75" x14ac:dyDescent="0.2"/>
  <cols>
    <col min="1" max="1" width="14.42578125" customWidth="1"/>
    <col min="3" max="3" width="9.140625" style="83"/>
  </cols>
  <sheetData>
    <row r="2" spans="1:6" ht="134.25" customHeight="1" x14ac:dyDescent="0.2"/>
    <row r="3" spans="1:6" ht="129.75" customHeight="1" x14ac:dyDescent="0.2"/>
    <row r="4" spans="1:6" x14ac:dyDescent="0.2">
      <c r="B4">
        <f>SUM(B6:B135)</f>
        <v>1220</v>
      </c>
    </row>
    <row r="5" spans="1:6" s="85" customFormat="1" x14ac:dyDescent="0.2">
      <c r="A5" s="84" t="s">
        <v>521</v>
      </c>
      <c r="B5" s="84" t="s">
        <v>1564</v>
      </c>
      <c r="C5" s="85" t="s">
        <v>1887</v>
      </c>
      <c r="D5" s="85" t="s">
        <v>1565</v>
      </c>
    </row>
    <row r="6" spans="1:6" x14ac:dyDescent="0.2">
      <c r="A6" s="24" t="s">
        <v>759</v>
      </c>
      <c r="B6" s="24">
        <v>69</v>
      </c>
      <c r="C6" s="33">
        <v>64</v>
      </c>
      <c r="D6" s="86">
        <f>B6/$B$4</f>
        <v>5.6557377049180325E-2</v>
      </c>
      <c r="E6" s="86">
        <f>D6</f>
        <v>5.6557377049180325E-2</v>
      </c>
      <c r="F6">
        <v>1</v>
      </c>
    </row>
    <row r="7" spans="1:6" x14ac:dyDescent="0.2">
      <c r="A7" s="24" t="s">
        <v>460</v>
      </c>
      <c r="B7" s="24">
        <v>65</v>
      </c>
      <c r="C7" s="33">
        <v>65</v>
      </c>
      <c r="D7" s="86">
        <f t="shared" ref="D7:D53" si="0">B7/$B$4</f>
        <v>5.3278688524590161E-2</v>
      </c>
      <c r="E7" s="86">
        <f>D7+E6</f>
        <v>0.10983606557377049</v>
      </c>
      <c r="F7">
        <v>2</v>
      </c>
    </row>
    <row r="8" spans="1:6" x14ac:dyDescent="0.2">
      <c r="A8" s="24" t="s">
        <v>1104</v>
      </c>
      <c r="B8" s="24">
        <v>48</v>
      </c>
      <c r="C8" s="33">
        <v>48</v>
      </c>
      <c r="D8" s="86">
        <f t="shared" si="0"/>
        <v>3.9344262295081971E-2</v>
      </c>
      <c r="E8" s="86">
        <f t="shared" ref="E8:E53" si="1">D8+E7</f>
        <v>0.14918032786885246</v>
      </c>
      <c r="F8">
        <v>3</v>
      </c>
    </row>
    <row r="9" spans="1:6" x14ac:dyDescent="0.2">
      <c r="A9" s="24" t="s">
        <v>462</v>
      </c>
      <c r="B9" s="24">
        <v>44</v>
      </c>
      <c r="C9" s="33">
        <v>44</v>
      </c>
      <c r="D9" s="86">
        <f t="shared" si="0"/>
        <v>3.6065573770491806E-2</v>
      </c>
      <c r="E9" s="86">
        <f t="shared" si="1"/>
        <v>0.18524590163934426</v>
      </c>
      <c r="F9">
        <v>4</v>
      </c>
    </row>
    <row r="10" spans="1:6" x14ac:dyDescent="0.2">
      <c r="A10" s="24" t="s">
        <v>463</v>
      </c>
      <c r="B10" s="24">
        <v>43</v>
      </c>
      <c r="C10" s="33">
        <v>37</v>
      </c>
      <c r="D10" s="86">
        <f t="shared" si="0"/>
        <v>3.5245901639344261E-2</v>
      </c>
      <c r="E10" s="86">
        <f t="shared" si="1"/>
        <v>0.22049180327868853</v>
      </c>
      <c r="F10">
        <v>5</v>
      </c>
    </row>
    <row r="11" spans="1:6" x14ac:dyDescent="0.2">
      <c r="A11" s="24" t="s">
        <v>542</v>
      </c>
      <c r="B11" s="24">
        <v>38</v>
      </c>
      <c r="C11" s="33">
        <v>38</v>
      </c>
      <c r="D11" s="86">
        <f t="shared" si="0"/>
        <v>3.1147540983606559E-2</v>
      </c>
      <c r="E11" s="86">
        <f t="shared" si="1"/>
        <v>0.25163934426229506</v>
      </c>
      <c r="F11">
        <v>6</v>
      </c>
    </row>
    <row r="12" spans="1:6" x14ac:dyDescent="0.2">
      <c r="A12" s="24" t="s">
        <v>1009</v>
      </c>
      <c r="B12" s="24">
        <v>37</v>
      </c>
      <c r="C12" s="33">
        <v>32</v>
      </c>
      <c r="D12" s="86">
        <f t="shared" si="0"/>
        <v>3.0327868852459017E-2</v>
      </c>
      <c r="E12" s="86">
        <f t="shared" si="1"/>
        <v>0.28196721311475409</v>
      </c>
      <c r="F12">
        <v>7</v>
      </c>
    </row>
    <row r="13" spans="1:6" x14ac:dyDescent="0.2">
      <c r="A13" s="24" t="s">
        <v>1577</v>
      </c>
      <c r="B13" s="24">
        <v>37</v>
      </c>
      <c r="C13" s="33">
        <v>33</v>
      </c>
      <c r="D13" s="86">
        <f t="shared" si="0"/>
        <v>3.0327868852459017E-2</v>
      </c>
      <c r="E13" s="86">
        <f t="shared" si="1"/>
        <v>0.31229508196721312</v>
      </c>
      <c r="F13">
        <v>8</v>
      </c>
    </row>
    <row r="14" spans="1:6" x14ac:dyDescent="0.2">
      <c r="A14" s="24" t="s">
        <v>655</v>
      </c>
      <c r="B14" s="24">
        <v>36</v>
      </c>
      <c r="C14" s="33">
        <v>36</v>
      </c>
      <c r="D14" s="86">
        <f t="shared" si="0"/>
        <v>2.9508196721311476E-2</v>
      </c>
      <c r="E14" s="86">
        <f t="shared" si="1"/>
        <v>0.34180327868852461</v>
      </c>
      <c r="F14">
        <v>9</v>
      </c>
    </row>
    <row r="15" spans="1:6" x14ac:dyDescent="0.2">
      <c r="A15" s="24" t="s">
        <v>501</v>
      </c>
      <c r="B15" s="24">
        <v>34</v>
      </c>
      <c r="C15" s="33">
        <v>34</v>
      </c>
      <c r="D15" s="86">
        <f t="shared" si="0"/>
        <v>2.7868852459016394E-2</v>
      </c>
      <c r="E15" s="86">
        <f t="shared" si="1"/>
        <v>0.36967213114754099</v>
      </c>
      <c r="F15">
        <v>10</v>
      </c>
    </row>
    <row r="16" spans="1:6" x14ac:dyDescent="0.2">
      <c r="A16" s="36" t="s">
        <v>484</v>
      </c>
      <c r="B16" s="24">
        <v>33</v>
      </c>
      <c r="C16" s="47">
        <v>29</v>
      </c>
      <c r="D16" s="86">
        <f t="shared" si="0"/>
        <v>2.7049180327868853E-2</v>
      </c>
      <c r="E16" s="86">
        <f t="shared" si="1"/>
        <v>0.39672131147540984</v>
      </c>
      <c r="F16">
        <v>11</v>
      </c>
    </row>
    <row r="17" spans="1:6" x14ac:dyDescent="0.2">
      <c r="A17" s="24" t="s">
        <v>831</v>
      </c>
      <c r="B17" s="24">
        <v>32</v>
      </c>
      <c r="C17" s="33">
        <v>27</v>
      </c>
      <c r="D17" s="86">
        <f t="shared" si="0"/>
        <v>2.6229508196721311E-2</v>
      </c>
      <c r="E17" s="86">
        <f t="shared" si="1"/>
        <v>0.42295081967213116</v>
      </c>
      <c r="F17">
        <v>12</v>
      </c>
    </row>
    <row r="18" spans="1:6" x14ac:dyDescent="0.2">
      <c r="A18" s="24" t="s">
        <v>1818</v>
      </c>
      <c r="B18" s="24">
        <v>32</v>
      </c>
      <c r="C18" s="33">
        <v>32</v>
      </c>
      <c r="D18" s="86">
        <f t="shared" si="0"/>
        <v>2.6229508196721311E-2</v>
      </c>
      <c r="E18" s="86">
        <f t="shared" si="1"/>
        <v>0.44918032786885248</v>
      </c>
      <c r="F18">
        <v>13</v>
      </c>
    </row>
    <row r="19" spans="1:6" x14ac:dyDescent="0.2">
      <c r="A19" s="24" t="s">
        <v>746</v>
      </c>
      <c r="B19" s="24">
        <v>25</v>
      </c>
      <c r="C19" s="33">
        <v>25</v>
      </c>
      <c r="D19" s="86">
        <f t="shared" si="0"/>
        <v>2.0491803278688523E-2</v>
      </c>
      <c r="E19" s="86">
        <f t="shared" si="1"/>
        <v>0.46967213114754103</v>
      </c>
      <c r="F19">
        <v>14</v>
      </c>
    </row>
    <row r="20" spans="1:6" x14ac:dyDescent="0.2">
      <c r="A20" s="24" t="s">
        <v>1070</v>
      </c>
      <c r="B20" s="24">
        <v>24</v>
      </c>
      <c r="C20" s="33">
        <v>24</v>
      </c>
      <c r="D20" s="86">
        <f t="shared" si="0"/>
        <v>1.9672131147540985E-2</v>
      </c>
      <c r="E20" s="86">
        <f t="shared" si="1"/>
        <v>0.48934426229508199</v>
      </c>
      <c r="F20">
        <v>15</v>
      </c>
    </row>
    <row r="21" spans="1:6" x14ac:dyDescent="0.2">
      <c r="A21" s="24" t="s">
        <v>1074</v>
      </c>
      <c r="B21" s="24">
        <v>23</v>
      </c>
      <c r="C21" s="33">
        <v>23</v>
      </c>
      <c r="D21" s="86">
        <f t="shared" si="0"/>
        <v>1.8852459016393444E-2</v>
      </c>
      <c r="E21" s="86">
        <f t="shared" si="1"/>
        <v>0.50819672131147542</v>
      </c>
      <c r="F21">
        <v>16</v>
      </c>
    </row>
    <row r="22" spans="1:6" x14ac:dyDescent="0.2">
      <c r="A22" s="24" t="s">
        <v>1003</v>
      </c>
      <c r="B22" s="24">
        <v>22</v>
      </c>
      <c r="C22" s="33">
        <v>13</v>
      </c>
      <c r="D22" s="86">
        <f t="shared" si="0"/>
        <v>1.8032786885245903E-2</v>
      </c>
      <c r="E22" s="86">
        <f t="shared" si="1"/>
        <v>0.52622950819672132</v>
      </c>
      <c r="F22">
        <v>17</v>
      </c>
    </row>
    <row r="23" spans="1:6" x14ac:dyDescent="0.2">
      <c r="A23" s="24" t="s">
        <v>1210</v>
      </c>
      <c r="B23" s="24">
        <v>19</v>
      </c>
      <c r="C23" s="33">
        <v>7</v>
      </c>
      <c r="D23" s="86">
        <f t="shared" si="0"/>
        <v>1.5573770491803279E-2</v>
      </c>
      <c r="E23" s="86">
        <f t="shared" si="1"/>
        <v>0.54180327868852463</v>
      </c>
      <c r="F23">
        <v>18</v>
      </c>
    </row>
    <row r="24" spans="1:6" x14ac:dyDescent="0.2">
      <c r="A24" s="24" t="s">
        <v>1575</v>
      </c>
      <c r="B24" s="24">
        <v>19</v>
      </c>
      <c r="C24" s="33">
        <v>14</v>
      </c>
      <c r="D24" s="86">
        <f t="shared" si="0"/>
        <v>1.5573770491803279E-2</v>
      </c>
      <c r="E24" s="86">
        <f t="shared" si="1"/>
        <v>0.55737704918032793</v>
      </c>
      <c r="F24">
        <v>19</v>
      </c>
    </row>
    <row r="25" spans="1:6" x14ac:dyDescent="0.2">
      <c r="A25" s="24" t="s">
        <v>871</v>
      </c>
      <c r="B25" s="24">
        <v>19</v>
      </c>
      <c r="C25" s="33">
        <v>19</v>
      </c>
      <c r="D25" s="86">
        <f t="shared" si="0"/>
        <v>1.5573770491803279E-2</v>
      </c>
      <c r="E25" s="86">
        <f t="shared" si="1"/>
        <v>0.57295081967213124</v>
      </c>
      <c r="F25">
        <v>20</v>
      </c>
    </row>
    <row r="26" spans="1:6" x14ac:dyDescent="0.2">
      <c r="A26" s="24" t="s">
        <v>887</v>
      </c>
      <c r="B26" s="24">
        <v>19</v>
      </c>
      <c r="C26" s="33">
        <v>19</v>
      </c>
      <c r="D26" s="86">
        <f t="shared" si="0"/>
        <v>1.5573770491803279E-2</v>
      </c>
      <c r="E26" s="86">
        <f t="shared" si="1"/>
        <v>0.58852459016393455</v>
      </c>
      <c r="F26">
        <v>21</v>
      </c>
    </row>
    <row r="27" spans="1:6" x14ac:dyDescent="0.2">
      <c r="A27" s="24" t="s">
        <v>524</v>
      </c>
      <c r="B27" s="24">
        <v>18</v>
      </c>
      <c r="C27" s="33">
        <v>18</v>
      </c>
      <c r="D27" s="86">
        <f t="shared" si="0"/>
        <v>1.4754098360655738E-2</v>
      </c>
      <c r="E27" s="86">
        <f t="shared" si="1"/>
        <v>0.60327868852459032</v>
      </c>
      <c r="F27">
        <v>22</v>
      </c>
    </row>
    <row r="28" spans="1:6" x14ac:dyDescent="0.2">
      <c r="A28" s="24" t="s">
        <v>1576</v>
      </c>
      <c r="B28" s="24">
        <v>17</v>
      </c>
      <c r="C28" s="33">
        <v>14</v>
      </c>
      <c r="D28" s="86">
        <f t="shared" si="0"/>
        <v>1.3934426229508197E-2</v>
      </c>
      <c r="E28" s="86">
        <f t="shared" si="1"/>
        <v>0.61721311475409857</v>
      </c>
      <c r="F28">
        <v>23</v>
      </c>
    </row>
    <row r="29" spans="1:6" x14ac:dyDescent="0.2">
      <c r="A29" s="24" t="s">
        <v>1519</v>
      </c>
      <c r="B29" s="24">
        <v>16</v>
      </c>
      <c r="C29" s="33">
        <v>16</v>
      </c>
      <c r="D29" s="86">
        <f t="shared" si="0"/>
        <v>1.3114754098360656E-2</v>
      </c>
      <c r="E29" s="86">
        <f t="shared" si="1"/>
        <v>0.63032786885245917</v>
      </c>
      <c r="F29">
        <v>24</v>
      </c>
    </row>
    <row r="30" spans="1:6" x14ac:dyDescent="0.2">
      <c r="A30" s="24" t="s">
        <v>603</v>
      </c>
      <c r="B30" s="24">
        <v>16</v>
      </c>
      <c r="C30" s="33">
        <v>16</v>
      </c>
      <c r="D30" s="86">
        <f t="shared" si="0"/>
        <v>1.3114754098360656E-2</v>
      </c>
      <c r="E30" s="86">
        <f t="shared" si="1"/>
        <v>0.64344262295081978</v>
      </c>
      <c r="F30">
        <v>25</v>
      </c>
    </row>
    <row r="31" spans="1:6" x14ac:dyDescent="0.2">
      <c r="A31" s="24" t="s">
        <v>1023</v>
      </c>
      <c r="B31" s="24">
        <v>14</v>
      </c>
      <c r="C31" s="33">
        <v>10</v>
      </c>
      <c r="D31" s="86">
        <f t="shared" si="0"/>
        <v>1.1475409836065573E-2</v>
      </c>
      <c r="E31" s="86">
        <f t="shared" si="1"/>
        <v>0.65491803278688532</v>
      </c>
      <c r="F31">
        <v>26</v>
      </c>
    </row>
    <row r="32" spans="1:6" x14ac:dyDescent="0.2">
      <c r="A32" s="24" t="s">
        <v>780</v>
      </c>
      <c r="B32" s="24">
        <v>14</v>
      </c>
      <c r="C32" s="33">
        <v>14</v>
      </c>
      <c r="D32" s="86">
        <f t="shared" si="0"/>
        <v>1.1475409836065573E-2</v>
      </c>
      <c r="E32" s="86">
        <f t="shared" si="1"/>
        <v>0.66639344262295086</v>
      </c>
      <c r="F32">
        <v>27</v>
      </c>
    </row>
    <row r="33" spans="1:6" x14ac:dyDescent="0.2">
      <c r="A33" s="24" t="s">
        <v>642</v>
      </c>
      <c r="B33" s="24">
        <v>14</v>
      </c>
      <c r="C33" s="33">
        <v>14</v>
      </c>
      <c r="D33" s="86">
        <f t="shared" si="0"/>
        <v>1.1475409836065573E-2</v>
      </c>
      <c r="E33" s="86">
        <f t="shared" si="1"/>
        <v>0.6778688524590164</v>
      </c>
      <c r="F33">
        <v>28</v>
      </c>
    </row>
    <row r="34" spans="1:6" x14ac:dyDescent="0.2">
      <c r="A34" s="66" t="s">
        <v>629</v>
      </c>
      <c r="B34" s="24">
        <v>14</v>
      </c>
      <c r="C34" s="33">
        <v>14</v>
      </c>
      <c r="D34" s="86">
        <f t="shared" si="0"/>
        <v>1.1475409836065573E-2</v>
      </c>
      <c r="E34" s="86">
        <f t="shared" si="1"/>
        <v>0.68934426229508194</v>
      </c>
      <c r="F34">
        <v>29</v>
      </c>
    </row>
    <row r="35" spans="1:6" x14ac:dyDescent="0.2">
      <c r="A35" s="24" t="s">
        <v>1831</v>
      </c>
      <c r="B35" s="24">
        <v>14</v>
      </c>
      <c r="C35" s="33">
        <v>14</v>
      </c>
      <c r="D35" s="86">
        <f t="shared" si="0"/>
        <v>1.1475409836065573E-2</v>
      </c>
      <c r="E35" s="86">
        <f t="shared" si="1"/>
        <v>0.70081967213114749</v>
      </c>
      <c r="F35">
        <v>30</v>
      </c>
    </row>
    <row r="36" spans="1:6" x14ac:dyDescent="0.2">
      <c r="A36" s="24" t="s">
        <v>722</v>
      </c>
      <c r="B36" s="24">
        <v>13</v>
      </c>
      <c r="C36" s="33">
        <v>13</v>
      </c>
      <c r="D36" s="86">
        <f t="shared" si="0"/>
        <v>1.0655737704918032E-2</v>
      </c>
      <c r="E36" s="86">
        <f t="shared" si="1"/>
        <v>0.7114754098360655</v>
      </c>
      <c r="F36">
        <v>31</v>
      </c>
    </row>
    <row r="37" spans="1:6" x14ac:dyDescent="0.2">
      <c r="A37" s="24" t="s">
        <v>459</v>
      </c>
      <c r="B37" s="24">
        <v>13</v>
      </c>
      <c r="C37" s="33">
        <v>13</v>
      </c>
      <c r="D37" s="86">
        <f t="shared" si="0"/>
        <v>1.0655737704918032E-2</v>
      </c>
      <c r="E37" s="86">
        <f t="shared" si="1"/>
        <v>0.72213114754098351</v>
      </c>
      <c r="F37">
        <v>32</v>
      </c>
    </row>
    <row r="38" spans="1:6" x14ac:dyDescent="0.2">
      <c r="A38" s="24" t="s">
        <v>868</v>
      </c>
      <c r="B38" s="24">
        <v>12</v>
      </c>
      <c r="C38" s="33">
        <v>12</v>
      </c>
      <c r="D38" s="86">
        <f t="shared" si="0"/>
        <v>9.8360655737704927E-3</v>
      </c>
      <c r="E38" s="86">
        <f t="shared" si="1"/>
        <v>0.73196721311475399</v>
      </c>
      <c r="F38">
        <v>33</v>
      </c>
    </row>
    <row r="39" spans="1:6" x14ac:dyDescent="0.2">
      <c r="A39" s="24" t="s">
        <v>822</v>
      </c>
      <c r="B39" s="24">
        <v>11</v>
      </c>
      <c r="C39" s="33">
        <v>11</v>
      </c>
      <c r="D39" s="86">
        <f t="shared" si="0"/>
        <v>9.0163934426229515E-3</v>
      </c>
      <c r="E39" s="86">
        <f t="shared" si="1"/>
        <v>0.74098360655737694</v>
      </c>
      <c r="F39">
        <v>34</v>
      </c>
    </row>
    <row r="40" spans="1:6" x14ac:dyDescent="0.2">
      <c r="A40" s="24" t="s">
        <v>1578</v>
      </c>
      <c r="B40" s="24">
        <v>11</v>
      </c>
      <c r="C40" s="33">
        <v>11</v>
      </c>
      <c r="D40" s="86">
        <f t="shared" si="0"/>
        <v>9.0163934426229515E-3</v>
      </c>
      <c r="E40" s="86">
        <f t="shared" si="1"/>
        <v>0.74999999999999989</v>
      </c>
      <c r="F40">
        <v>35</v>
      </c>
    </row>
    <row r="41" spans="1:6" x14ac:dyDescent="0.2">
      <c r="A41" s="24" t="s">
        <v>706</v>
      </c>
      <c r="B41" s="24">
        <v>10</v>
      </c>
      <c r="C41" s="33">
        <v>10</v>
      </c>
      <c r="D41" s="86">
        <f t="shared" si="0"/>
        <v>8.1967213114754103E-3</v>
      </c>
      <c r="E41" s="86">
        <f t="shared" si="1"/>
        <v>0.75819672131147531</v>
      </c>
      <c r="F41">
        <v>36</v>
      </c>
    </row>
    <row r="42" spans="1:6" x14ac:dyDescent="0.2">
      <c r="A42" s="24" t="s">
        <v>486</v>
      </c>
      <c r="B42" s="24">
        <v>9</v>
      </c>
      <c r="C42" s="33">
        <v>5</v>
      </c>
      <c r="D42" s="86">
        <f t="shared" si="0"/>
        <v>7.3770491803278691E-3</v>
      </c>
      <c r="E42" s="86">
        <f t="shared" si="1"/>
        <v>0.7655737704918032</v>
      </c>
      <c r="F42">
        <v>37</v>
      </c>
    </row>
    <row r="43" spans="1:6" x14ac:dyDescent="0.2">
      <c r="A43" s="24" t="s">
        <v>1869</v>
      </c>
      <c r="B43" s="24">
        <v>9</v>
      </c>
      <c r="C43" s="33">
        <v>9</v>
      </c>
      <c r="D43" s="86">
        <f t="shared" si="0"/>
        <v>7.3770491803278691E-3</v>
      </c>
      <c r="E43" s="86">
        <f t="shared" si="1"/>
        <v>0.77295081967213108</v>
      </c>
      <c r="F43">
        <v>38</v>
      </c>
    </row>
    <row r="44" spans="1:6" x14ac:dyDescent="0.2">
      <c r="A44" s="24" t="s">
        <v>640</v>
      </c>
      <c r="B44" s="24">
        <v>9</v>
      </c>
      <c r="C44" s="33">
        <v>9</v>
      </c>
      <c r="D44" s="86">
        <f t="shared" si="0"/>
        <v>7.3770491803278691E-3</v>
      </c>
      <c r="E44" s="86">
        <f t="shared" si="1"/>
        <v>0.78032786885245897</v>
      </c>
      <c r="F44">
        <v>39</v>
      </c>
    </row>
    <row r="45" spans="1:6" x14ac:dyDescent="0.2">
      <c r="A45" s="24" t="s">
        <v>853</v>
      </c>
      <c r="B45" s="24">
        <v>8</v>
      </c>
      <c r="C45" s="33">
        <v>6</v>
      </c>
      <c r="D45" s="86">
        <f t="shared" si="0"/>
        <v>6.5573770491803279E-3</v>
      </c>
      <c r="E45" s="86">
        <f t="shared" si="1"/>
        <v>0.78688524590163933</v>
      </c>
      <c r="F45">
        <v>40</v>
      </c>
    </row>
    <row r="46" spans="1:6" x14ac:dyDescent="0.2">
      <c r="A46" s="24" t="s">
        <v>627</v>
      </c>
      <c r="B46" s="24">
        <v>8</v>
      </c>
      <c r="C46" s="33">
        <v>8</v>
      </c>
      <c r="D46" s="86">
        <f t="shared" si="0"/>
        <v>6.5573770491803279E-3</v>
      </c>
      <c r="E46" s="86">
        <f t="shared" si="1"/>
        <v>0.79344262295081969</v>
      </c>
      <c r="F46">
        <v>41</v>
      </c>
    </row>
    <row r="47" spans="1:6" x14ac:dyDescent="0.2">
      <c r="A47" s="24" t="s">
        <v>824</v>
      </c>
      <c r="B47" s="24">
        <v>8</v>
      </c>
      <c r="C47" s="33">
        <v>8</v>
      </c>
      <c r="D47" s="86">
        <f t="shared" si="0"/>
        <v>6.5573770491803279E-3</v>
      </c>
      <c r="E47" s="86">
        <f t="shared" si="1"/>
        <v>0.8</v>
      </c>
      <c r="F47">
        <v>42</v>
      </c>
    </row>
    <row r="48" spans="1:6" x14ac:dyDescent="0.2">
      <c r="A48" s="24" t="s">
        <v>647</v>
      </c>
      <c r="B48" s="24">
        <v>8</v>
      </c>
      <c r="C48" s="33">
        <v>8</v>
      </c>
      <c r="D48" s="86">
        <f t="shared" si="0"/>
        <v>6.5573770491803279E-3</v>
      </c>
      <c r="E48" s="86">
        <f t="shared" si="1"/>
        <v>0.8065573770491804</v>
      </c>
      <c r="F48">
        <v>43</v>
      </c>
    </row>
    <row r="49" spans="1:6" x14ac:dyDescent="0.2">
      <c r="A49" s="24" t="s">
        <v>683</v>
      </c>
      <c r="B49" s="24">
        <v>8</v>
      </c>
      <c r="C49" s="33">
        <v>8</v>
      </c>
      <c r="D49" s="86">
        <f t="shared" si="0"/>
        <v>6.5573770491803279E-3</v>
      </c>
      <c r="E49" s="86">
        <f t="shared" si="1"/>
        <v>0.81311475409836076</v>
      </c>
      <c r="F49">
        <v>44</v>
      </c>
    </row>
    <row r="50" spans="1:6" x14ac:dyDescent="0.2">
      <c r="A50" s="24" t="s">
        <v>671</v>
      </c>
      <c r="B50" s="24">
        <v>8</v>
      </c>
      <c r="C50" s="33">
        <v>8</v>
      </c>
      <c r="D50" s="86">
        <f t="shared" si="0"/>
        <v>6.5573770491803279E-3</v>
      </c>
      <c r="E50" s="86">
        <f t="shared" si="1"/>
        <v>0.81967213114754112</v>
      </c>
      <c r="F50">
        <v>45</v>
      </c>
    </row>
    <row r="51" spans="1:6" x14ac:dyDescent="0.2">
      <c r="A51" s="24" t="s">
        <v>757</v>
      </c>
      <c r="B51" s="24">
        <v>7</v>
      </c>
      <c r="C51" s="33">
        <v>7</v>
      </c>
      <c r="D51" s="86">
        <f t="shared" si="0"/>
        <v>5.7377049180327867E-3</v>
      </c>
      <c r="E51" s="86">
        <f t="shared" si="1"/>
        <v>0.82540983606557394</v>
      </c>
      <c r="F51">
        <v>46</v>
      </c>
    </row>
    <row r="52" spans="1:6" x14ac:dyDescent="0.2">
      <c r="A52" s="24" t="s">
        <v>537</v>
      </c>
      <c r="B52" s="24">
        <v>7</v>
      </c>
      <c r="C52" s="33">
        <v>7</v>
      </c>
      <c r="D52" s="86">
        <f t="shared" si="0"/>
        <v>5.7377049180327867E-3</v>
      </c>
      <c r="E52" s="86">
        <f t="shared" si="1"/>
        <v>0.83114754098360677</v>
      </c>
      <c r="F52">
        <v>47</v>
      </c>
    </row>
    <row r="53" spans="1:6" x14ac:dyDescent="0.2">
      <c r="A53" s="66" t="s">
        <v>510</v>
      </c>
      <c r="B53" s="24">
        <v>7</v>
      </c>
      <c r="C53" s="33">
        <v>7</v>
      </c>
      <c r="D53" s="86">
        <f t="shared" si="0"/>
        <v>5.7377049180327867E-3</v>
      </c>
      <c r="E53" s="86">
        <f t="shared" si="1"/>
        <v>0.8368852459016396</v>
      </c>
      <c r="F53">
        <v>48</v>
      </c>
    </row>
    <row r="54" spans="1:6" x14ac:dyDescent="0.2">
      <c r="A54" s="24" t="s">
        <v>1252</v>
      </c>
      <c r="B54" s="24">
        <v>6</v>
      </c>
      <c r="C54" s="33">
        <v>6</v>
      </c>
    </row>
    <row r="55" spans="1:6" x14ac:dyDescent="0.2">
      <c r="A55" s="24" t="s">
        <v>766</v>
      </c>
      <c r="B55" s="24">
        <v>6</v>
      </c>
      <c r="C55" s="33">
        <v>6</v>
      </c>
    </row>
    <row r="56" spans="1:6" x14ac:dyDescent="0.2">
      <c r="A56" s="24" t="s">
        <v>944</v>
      </c>
      <c r="B56" s="24">
        <v>6</v>
      </c>
      <c r="C56" s="33">
        <v>6</v>
      </c>
    </row>
    <row r="57" spans="1:6" x14ac:dyDescent="0.2">
      <c r="A57" s="24" t="s">
        <v>697</v>
      </c>
      <c r="B57" s="24">
        <v>6</v>
      </c>
      <c r="C57" s="33">
        <v>6</v>
      </c>
    </row>
    <row r="58" spans="1:6" x14ac:dyDescent="0.2">
      <c r="A58" s="24" t="s">
        <v>1063</v>
      </c>
      <c r="B58" s="24">
        <v>5</v>
      </c>
      <c r="C58" s="33">
        <v>5</v>
      </c>
    </row>
    <row r="59" spans="1:6" x14ac:dyDescent="0.2">
      <c r="A59" s="24" t="s">
        <v>847</v>
      </c>
      <c r="B59" s="24">
        <v>5</v>
      </c>
      <c r="C59" s="33">
        <v>5</v>
      </c>
    </row>
    <row r="60" spans="1:6" x14ac:dyDescent="0.2">
      <c r="A60" s="24" t="s">
        <v>685</v>
      </c>
      <c r="B60" s="24">
        <v>5</v>
      </c>
      <c r="C60" s="33">
        <v>5</v>
      </c>
    </row>
    <row r="61" spans="1:6" x14ac:dyDescent="0.2">
      <c r="A61" s="24" t="s">
        <v>730</v>
      </c>
      <c r="B61" s="24">
        <v>5</v>
      </c>
      <c r="C61" s="33">
        <v>5</v>
      </c>
    </row>
    <row r="62" spans="1:6" x14ac:dyDescent="0.2">
      <c r="A62" s="24" t="s">
        <v>720</v>
      </c>
      <c r="B62" s="24">
        <v>5</v>
      </c>
      <c r="C62" s="33">
        <v>5</v>
      </c>
    </row>
    <row r="63" spans="1:6" x14ac:dyDescent="0.2">
      <c r="A63" s="24" t="s">
        <v>668</v>
      </c>
      <c r="B63" s="24">
        <v>5</v>
      </c>
      <c r="C63" s="33">
        <v>5</v>
      </c>
    </row>
    <row r="64" spans="1:6" x14ac:dyDescent="0.2">
      <c r="A64" s="24" t="s">
        <v>533</v>
      </c>
      <c r="B64" s="24">
        <v>5</v>
      </c>
      <c r="C64" s="33">
        <v>5</v>
      </c>
    </row>
    <row r="65" spans="1:3" x14ac:dyDescent="0.2">
      <c r="A65" s="24"/>
      <c r="B65" s="24">
        <v>5</v>
      </c>
      <c r="C65" s="33">
        <v>5</v>
      </c>
    </row>
    <row r="66" spans="1:3" x14ac:dyDescent="0.2">
      <c r="A66" s="24" t="s">
        <v>737</v>
      </c>
      <c r="B66" s="24">
        <v>4</v>
      </c>
      <c r="C66" s="33">
        <v>4</v>
      </c>
    </row>
    <row r="67" spans="1:3" x14ac:dyDescent="0.2">
      <c r="A67" s="24" t="s">
        <v>1186</v>
      </c>
      <c r="B67" s="24">
        <v>4</v>
      </c>
      <c r="C67" s="33">
        <v>4</v>
      </c>
    </row>
    <row r="68" spans="1:3" x14ac:dyDescent="0.2">
      <c r="A68" s="24" t="s">
        <v>1265</v>
      </c>
      <c r="B68" s="24">
        <v>4</v>
      </c>
      <c r="C68" s="33">
        <v>4</v>
      </c>
    </row>
    <row r="69" spans="1:3" x14ac:dyDescent="0.2">
      <c r="A69" s="24" t="s">
        <v>1241</v>
      </c>
      <c r="B69" s="24">
        <v>4</v>
      </c>
      <c r="C69" s="33">
        <v>4</v>
      </c>
    </row>
    <row r="70" spans="1:3" x14ac:dyDescent="0.2">
      <c r="A70" s="24" t="s">
        <v>806</v>
      </c>
      <c r="B70" s="24">
        <v>4</v>
      </c>
      <c r="C70" s="33">
        <v>4</v>
      </c>
    </row>
    <row r="71" spans="1:3" x14ac:dyDescent="0.2">
      <c r="A71" s="24" t="s">
        <v>1163</v>
      </c>
      <c r="B71" s="24">
        <v>4</v>
      </c>
      <c r="C71" s="33">
        <v>4</v>
      </c>
    </row>
    <row r="72" spans="1:3" x14ac:dyDescent="0.2">
      <c r="A72" s="24" t="s">
        <v>787</v>
      </c>
      <c r="B72" s="24">
        <v>4</v>
      </c>
      <c r="C72" s="33">
        <v>4</v>
      </c>
    </row>
    <row r="73" spans="1:3" x14ac:dyDescent="0.2">
      <c r="A73" s="24" t="s">
        <v>592</v>
      </c>
      <c r="B73" s="24">
        <v>4</v>
      </c>
      <c r="C73" s="33">
        <v>4</v>
      </c>
    </row>
    <row r="74" spans="1:3" x14ac:dyDescent="0.2">
      <c r="A74" s="24" t="s">
        <v>1527</v>
      </c>
      <c r="B74" s="24">
        <v>3</v>
      </c>
      <c r="C74" s="33">
        <v>0</v>
      </c>
    </row>
    <row r="75" spans="1:3" x14ac:dyDescent="0.2">
      <c r="A75" s="24" t="s">
        <v>968</v>
      </c>
      <c r="B75" s="24">
        <v>3</v>
      </c>
      <c r="C75" s="33">
        <v>3</v>
      </c>
    </row>
    <row r="76" spans="1:3" x14ac:dyDescent="0.2">
      <c r="A76" s="24" t="s">
        <v>1263</v>
      </c>
      <c r="B76" s="24">
        <v>3</v>
      </c>
      <c r="C76" s="33">
        <v>3</v>
      </c>
    </row>
    <row r="77" spans="1:3" x14ac:dyDescent="0.2">
      <c r="A77" s="24" t="s">
        <v>1340</v>
      </c>
      <c r="B77" s="24">
        <v>3</v>
      </c>
      <c r="C77" s="33">
        <v>3</v>
      </c>
    </row>
    <row r="78" spans="1:3" x14ac:dyDescent="0.2">
      <c r="A78" s="24" t="s">
        <v>950</v>
      </c>
      <c r="B78" s="24">
        <v>3</v>
      </c>
      <c r="C78" s="33">
        <v>3</v>
      </c>
    </row>
    <row r="79" spans="1:3" x14ac:dyDescent="0.2">
      <c r="A79" s="24" t="s">
        <v>552</v>
      </c>
      <c r="B79" s="24">
        <v>3</v>
      </c>
      <c r="C79" s="33">
        <v>3</v>
      </c>
    </row>
    <row r="80" spans="1:3" x14ac:dyDescent="0.2">
      <c r="A80" s="24" t="s">
        <v>709</v>
      </c>
      <c r="B80" s="24">
        <v>3</v>
      </c>
      <c r="C80" s="33">
        <v>3</v>
      </c>
    </row>
    <row r="81" spans="1:3" x14ac:dyDescent="0.2">
      <c r="A81" s="24" t="s">
        <v>813</v>
      </c>
      <c r="B81" s="24">
        <v>3</v>
      </c>
      <c r="C81" s="33">
        <v>3</v>
      </c>
    </row>
    <row r="82" spans="1:3" x14ac:dyDescent="0.2">
      <c r="A82" s="24" t="s">
        <v>650</v>
      </c>
      <c r="B82" s="24">
        <v>3</v>
      </c>
      <c r="C82" s="33">
        <v>3</v>
      </c>
    </row>
    <row r="83" spans="1:3" x14ac:dyDescent="0.2">
      <c r="A83" s="24" t="s">
        <v>792</v>
      </c>
      <c r="B83" s="24">
        <v>3</v>
      </c>
      <c r="C83" s="33">
        <v>3</v>
      </c>
    </row>
    <row r="84" spans="1:3" x14ac:dyDescent="0.2">
      <c r="A84" s="24" t="s">
        <v>681</v>
      </c>
      <c r="B84" s="24">
        <v>3</v>
      </c>
      <c r="C84" s="33">
        <v>3</v>
      </c>
    </row>
    <row r="85" spans="1:3" x14ac:dyDescent="0.2">
      <c r="A85" s="24" t="s">
        <v>728</v>
      </c>
      <c r="B85" s="24">
        <v>3</v>
      </c>
      <c r="C85" s="33">
        <v>3</v>
      </c>
    </row>
    <row r="86" spans="1:3" x14ac:dyDescent="0.2">
      <c r="A86" s="24" t="s">
        <v>971</v>
      </c>
      <c r="B86" s="24">
        <v>3</v>
      </c>
      <c r="C86" s="33">
        <v>3</v>
      </c>
    </row>
    <row r="87" spans="1:3" x14ac:dyDescent="0.2">
      <c r="A87" s="24" t="s">
        <v>1288</v>
      </c>
      <c r="B87" s="24">
        <v>2</v>
      </c>
      <c r="C87" s="33">
        <v>1</v>
      </c>
    </row>
    <row r="88" spans="1:3" x14ac:dyDescent="0.2">
      <c r="A88" s="24" t="s">
        <v>1285</v>
      </c>
      <c r="B88" s="24">
        <v>2</v>
      </c>
      <c r="C88" s="33">
        <v>2</v>
      </c>
    </row>
    <row r="89" spans="1:3" x14ac:dyDescent="0.2">
      <c r="A89" s="24" t="s">
        <v>502</v>
      </c>
      <c r="B89" s="24">
        <v>2</v>
      </c>
      <c r="C89" s="33">
        <v>2</v>
      </c>
    </row>
    <row r="90" spans="1:3" x14ac:dyDescent="0.2">
      <c r="A90" s="24" t="s">
        <v>1601</v>
      </c>
      <c r="B90" s="24">
        <v>2</v>
      </c>
      <c r="C90" s="33">
        <v>2</v>
      </c>
    </row>
    <row r="91" spans="1:3" x14ac:dyDescent="0.2">
      <c r="A91" s="24" t="s">
        <v>794</v>
      </c>
      <c r="B91" s="24">
        <v>2</v>
      </c>
      <c r="C91" s="33">
        <v>2</v>
      </c>
    </row>
    <row r="92" spans="1:3" x14ac:dyDescent="0.2">
      <c r="A92" s="24" t="s">
        <v>644</v>
      </c>
      <c r="B92" s="24">
        <v>2</v>
      </c>
      <c r="C92" s="33">
        <v>2</v>
      </c>
    </row>
    <row r="93" spans="1:3" x14ac:dyDescent="0.2">
      <c r="A93" s="24" t="s">
        <v>748</v>
      </c>
      <c r="B93" s="24">
        <v>2</v>
      </c>
      <c r="C93" s="33">
        <v>2</v>
      </c>
    </row>
    <row r="94" spans="1:3" x14ac:dyDescent="0.2">
      <c r="A94" s="24" t="s">
        <v>1257</v>
      </c>
      <c r="B94" s="24">
        <v>2</v>
      </c>
      <c r="C94" s="33">
        <v>2</v>
      </c>
    </row>
    <row r="95" spans="1:3" x14ac:dyDescent="0.2">
      <c r="A95" s="24" t="s">
        <v>690</v>
      </c>
      <c r="B95" s="24">
        <v>2</v>
      </c>
      <c r="C95" s="33">
        <v>2</v>
      </c>
    </row>
    <row r="96" spans="1:3" x14ac:dyDescent="0.2">
      <c r="A96" s="24" t="s">
        <v>632</v>
      </c>
      <c r="B96" s="24">
        <v>2</v>
      </c>
      <c r="C96" s="33">
        <v>2</v>
      </c>
    </row>
    <row r="97" spans="1:3" x14ac:dyDescent="0.2">
      <c r="A97" s="24" t="s">
        <v>652</v>
      </c>
      <c r="B97" s="24">
        <v>2</v>
      </c>
      <c r="C97" s="33">
        <v>2</v>
      </c>
    </row>
    <row r="98" spans="1:3" x14ac:dyDescent="0.2">
      <c r="A98" s="24" t="s">
        <v>763</v>
      </c>
      <c r="B98" s="24">
        <v>2</v>
      </c>
      <c r="C98" s="33">
        <v>2</v>
      </c>
    </row>
    <row r="99" spans="1:3" x14ac:dyDescent="0.2">
      <c r="A99" s="24" t="s">
        <v>635</v>
      </c>
      <c r="B99" s="24">
        <v>2</v>
      </c>
      <c r="C99" s="33">
        <v>2</v>
      </c>
    </row>
    <row r="100" spans="1:3" x14ac:dyDescent="0.2">
      <c r="A100" s="24" t="s">
        <v>1309</v>
      </c>
      <c r="B100" s="24">
        <v>2</v>
      </c>
      <c r="C100" s="33">
        <v>2</v>
      </c>
    </row>
    <row r="101" spans="1:3" x14ac:dyDescent="0.2">
      <c r="A101" s="24" t="s">
        <v>915</v>
      </c>
      <c r="B101" s="24">
        <v>2</v>
      </c>
      <c r="C101" s="33">
        <v>2</v>
      </c>
    </row>
    <row r="102" spans="1:3" x14ac:dyDescent="0.2">
      <c r="A102" s="24" t="s">
        <v>1588</v>
      </c>
      <c r="B102" s="24">
        <v>1</v>
      </c>
      <c r="C102" s="33">
        <v>0</v>
      </c>
    </row>
    <row r="103" spans="1:3" x14ac:dyDescent="0.2">
      <c r="A103" s="24" t="s">
        <v>1836</v>
      </c>
      <c r="B103" s="24">
        <v>1</v>
      </c>
      <c r="C103" s="33">
        <v>1</v>
      </c>
    </row>
    <row r="104" spans="1:3" x14ac:dyDescent="0.2">
      <c r="A104" s="24" t="s">
        <v>1591</v>
      </c>
      <c r="B104" s="24">
        <v>1</v>
      </c>
      <c r="C104" s="33">
        <v>1</v>
      </c>
    </row>
    <row r="105" spans="1:3" x14ac:dyDescent="0.2">
      <c r="A105" s="24" t="s">
        <v>679</v>
      </c>
      <c r="B105" s="24">
        <v>1</v>
      </c>
      <c r="C105" s="33">
        <v>1</v>
      </c>
    </row>
    <row r="106" spans="1:3" x14ac:dyDescent="0.2">
      <c r="A106" s="24" t="s">
        <v>1346</v>
      </c>
      <c r="B106" s="24">
        <v>1</v>
      </c>
      <c r="C106" s="33">
        <v>1</v>
      </c>
    </row>
    <row r="107" spans="1:3" x14ac:dyDescent="0.2">
      <c r="A107" s="24" t="s">
        <v>952</v>
      </c>
      <c r="B107" s="24">
        <v>1</v>
      </c>
      <c r="C107" s="33">
        <v>1</v>
      </c>
    </row>
    <row r="108" spans="1:3" x14ac:dyDescent="0.2">
      <c r="A108" s="24" t="s">
        <v>716</v>
      </c>
      <c r="B108" s="24">
        <v>1</v>
      </c>
      <c r="C108" s="33">
        <v>1</v>
      </c>
    </row>
    <row r="109" spans="1:3" x14ac:dyDescent="0.2">
      <c r="A109" s="24" t="s">
        <v>665</v>
      </c>
      <c r="B109" s="24">
        <v>1</v>
      </c>
      <c r="C109" s="33">
        <v>1</v>
      </c>
    </row>
    <row r="110" spans="1:3" x14ac:dyDescent="0.2">
      <c r="A110" s="24" t="s">
        <v>676</v>
      </c>
      <c r="B110" s="24">
        <v>1</v>
      </c>
      <c r="C110" s="33">
        <v>1</v>
      </c>
    </row>
    <row r="111" spans="1:3" x14ac:dyDescent="0.2">
      <c r="A111" s="24" t="s">
        <v>771</v>
      </c>
      <c r="B111" s="24">
        <v>1</v>
      </c>
      <c r="C111" s="33">
        <v>1</v>
      </c>
    </row>
    <row r="112" spans="1:3" x14ac:dyDescent="0.2">
      <c r="A112" s="24" t="s">
        <v>692</v>
      </c>
      <c r="B112" s="24">
        <v>1</v>
      </c>
      <c r="C112" s="33">
        <v>1</v>
      </c>
    </row>
    <row r="113" spans="1:3" x14ac:dyDescent="0.2">
      <c r="A113" s="24" t="s">
        <v>1454</v>
      </c>
      <c r="B113" s="24">
        <v>1</v>
      </c>
      <c r="C113" s="33">
        <v>1</v>
      </c>
    </row>
    <row r="114" spans="1:3" x14ac:dyDescent="0.2">
      <c r="A114" s="24" t="s">
        <v>1413</v>
      </c>
      <c r="B114" s="24">
        <v>1</v>
      </c>
      <c r="C114" s="33">
        <v>1</v>
      </c>
    </row>
    <row r="115" spans="1:3" x14ac:dyDescent="0.2">
      <c r="A115" s="24" t="s">
        <v>1459</v>
      </c>
      <c r="B115" s="24">
        <v>1</v>
      </c>
      <c r="C115" s="33">
        <v>1</v>
      </c>
    </row>
    <row r="116" spans="1:3" x14ac:dyDescent="0.2">
      <c r="A116" s="24" t="s">
        <v>796</v>
      </c>
      <c r="B116" s="24">
        <v>1</v>
      </c>
      <c r="C116" s="33">
        <v>1</v>
      </c>
    </row>
    <row r="117" spans="1:3" x14ac:dyDescent="0.2">
      <c r="A117" s="24" t="s">
        <v>1250</v>
      </c>
      <c r="B117" s="24">
        <v>1</v>
      </c>
      <c r="C117" s="33">
        <v>1</v>
      </c>
    </row>
    <row r="118" spans="1:3" x14ac:dyDescent="0.2">
      <c r="A118" s="24" t="s">
        <v>1464</v>
      </c>
      <c r="B118" s="24">
        <v>1</v>
      </c>
      <c r="C118" s="33">
        <v>1</v>
      </c>
    </row>
    <row r="119" spans="1:3" x14ac:dyDescent="0.2">
      <c r="A119" s="24" t="s">
        <v>1350</v>
      </c>
      <c r="B119" s="24">
        <v>1</v>
      </c>
      <c r="C119" s="33">
        <v>1</v>
      </c>
    </row>
    <row r="120" spans="1:3" x14ac:dyDescent="0.2">
      <c r="A120" s="24" t="s">
        <v>1379</v>
      </c>
      <c r="B120" s="24">
        <v>1</v>
      </c>
      <c r="C120" s="33">
        <v>1</v>
      </c>
    </row>
    <row r="121" spans="1:3" x14ac:dyDescent="0.2">
      <c r="A121" s="24" t="s">
        <v>906</v>
      </c>
      <c r="B121" s="24">
        <v>1</v>
      </c>
      <c r="C121" s="33">
        <v>1</v>
      </c>
    </row>
    <row r="122" spans="1:3" x14ac:dyDescent="0.2">
      <c r="A122" s="24" t="s">
        <v>775</v>
      </c>
      <c r="B122" s="24">
        <v>1</v>
      </c>
      <c r="C122" s="33">
        <v>1</v>
      </c>
    </row>
    <row r="123" spans="1:3" x14ac:dyDescent="0.2">
      <c r="A123" s="24" t="s">
        <v>587</v>
      </c>
      <c r="B123" s="24">
        <v>1</v>
      </c>
      <c r="C123" s="33">
        <v>1</v>
      </c>
    </row>
    <row r="124" spans="1:3" x14ac:dyDescent="0.2">
      <c r="A124" s="24" t="s">
        <v>659</v>
      </c>
      <c r="B124" s="24">
        <v>1</v>
      </c>
      <c r="C124" s="33">
        <v>1</v>
      </c>
    </row>
    <row r="125" spans="1:3" x14ac:dyDescent="0.2">
      <c r="A125" s="24" t="s">
        <v>1088</v>
      </c>
      <c r="B125" s="24">
        <v>1</v>
      </c>
      <c r="C125" s="33">
        <v>1</v>
      </c>
    </row>
    <row r="126" spans="1:3" x14ac:dyDescent="0.2">
      <c r="A126" s="24" t="s">
        <v>548</v>
      </c>
      <c r="B126" s="24">
        <v>1</v>
      </c>
      <c r="C126" s="33">
        <v>1</v>
      </c>
    </row>
    <row r="127" spans="1:3" x14ac:dyDescent="0.2">
      <c r="A127" s="24" t="s">
        <v>1015</v>
      </c>
      <c r="B127" s="24">
        <v>1</v>
      </c>
      <c r="C127" s="33">
        <v>1</v>
      </c>
    </row>
    <row r="128" spans="1:3" x14ac:dyDescent="0.2">
      <c r="A128" s="24" t="s">
        <v>1090</v>
      </c>
      <c r="B128" s="24">
        <v>1</v>
      </c>
      <c r="C128" s="33">
        <v>1</v>
      </c>
    </row>
    <row r="129" spans="1:3" x14ac:dyDescent="0.2">
      <c r="A129" s="24" t="s">
        <v>1017</v>
      </c>
      <c r="B129" s="24">
        <v>1</v>
      </c>
      <c r="C129" s="33">
        <v>1</v>
      </c>
    </row>
    <row r="130" spans="1:3" x14ac:dyDescent="0.2">
      <c r="A130" s="24" t="s">
        <v>637</v>
      </c>
      <c r="B130" s="24">
        <v>1</v>
      </c>
      <c r="C130" s="33">
        <v>1</v>
      </c>
    </row>
    <row r="131" spans="1:3" x14ac:dyDescent="0.2">
      <c r="A131" s="24" t="s">
        <v>1473</v>
      </c>
      <c r="B131" s="24">
        <v>1</v>
      </c>
      <c r="C131" s="33">
        <v>1</v>
      </c>
    </row>
    <row r="132" spans="1:3" x14ac:dyDescent="0.2">
      <c r="A132" s="24" t="s">
        <v>777</v>
      </c>
      <c r="B132" s="24">
        <v>1</v>
      </c>
      <c r="C132" s="33">
        <v>1</v>
      </c>
    </row>
    <row r="133" spans="1:3" x14ac:dyDescent="0.2">
      <c r="A133" s="24" t="s">
        <v>974</v>
      </c>
      <c r="B133" s="24">
        <v>1</v>
      </c>
      <c r="C133" s="33">
        <v>1</v>
      </c>
    </row>
    <row r="134" spans="1:3" x14ac:dyDescent="0.2">
      <c r="A134" s="24" t="s">
        <v>1182</v>
      </c>
      <c r="B134" s="24">
        <v>1</v>
      </c>
      <c r="C134" s="33">
        <v>1</v>
      </c>
    </row>
    <row r="135" spans="1:3" x14ac:dyDescent="0.2">
      <c r="A135" s="24" t="s">
        <v>1430</v>
      </c>
      <c r="B135" s="24">
        <v>1</v>
      </c>
      <c r="C135" s="33">
        <v>1</v>
      </c>
    </row>
    <row r="136" spans="1:3" x14ac:dyDescent="0.2">
      <c r="A136" t="s">
        <v>1060</v>
      </c>
      <c r="B136">
        <v>1</v>
      </c>
      <c r="C136" s="83">
        <v>1</v>
      </c>
    </row>
    <row r="137" spans="1:3" x14ac:dyDescent="0.2">
      <c r="A137" t="s">
        <v>1149</v>
      </c>
      <c r="B137">
        <v>1</v>
      </c>
      <c r="C137" s="83">
        <v>1</v>
      </c>
    </row>
    <row r="138" spans="1:3" x14ac:dyDescent="0.2">
      <c r="A138" t="s">
        <v>941</v>
      </c>
      <c r="B138">
        <v>1</v>
      </c>
      <c r="C138" s="83">
        <v>1</v>
      </c>
    </row>
    <row r="139" spans="1:3" x14ac:dyDescent="0.2">
      <c r="A139" t="s">
        <v>702</v>
      </c>
      <c r="B139">
        <v>1</v>
      </c>
      <c r="C139" s="83">
        <v>1</v>
      </c>
    </row>
  </sheetData>
  <autoFilter ref="A5:C5" xr:uid="{00000000-0009-0000-0000-000004000000}">
    <sortState xmlns:xlrd2="http://schemas.microsoft.com/office/spreadsheetml/2017/richdata2" ref="A6:C138">
      <sortCondition descending="1" ref="B5"/>
    </sortState>
  </autoFilter>
  <conditionalFormatting sqref="C6:C135">
    <cfRule type="colorScale" priority="2">
      <colorScale>
        <cfvo type="min"/>
        <cfvo type="max"/>
        <color rgb="FFFFEF9C"/>
        <color rgb="FF63BE7B"/>
      </colorScale>
    </cfRule>
  </conditionalFormatting>
  <conditionalFormatting sqref="B6:B135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933"/>
  <sheetViews>
    <sheetView showGridLines="0" workbookViewId="0">
      <pane ySplit="2" topLeftCell="A3" activePane="bottomLeft" state="frozen"/>
      <selection pane="bottomLeft" activeCell="D23" sqref="D23"/>
    </sheetView>
  </sheetViews>
  <sheetFormatPr defaultRowHeight="12.75" x14ac:dyDescent="0.2"/>
  <cols>
    <col min="1" max="1" width="5" customWidth="1"/>
    <col min="2" max="2" width="8.42578125" bestFit="1" customWidth="1"/>
    <col min="3" max="3" width="18.5703125" bestFit="1" customWidth="1"/>
    <col min="4" max="4" width="14.85546875" bestFit="1" customWidth="1"/>
    <col min="5" max="5" width="58.140625" bestFit="1" customWidth="1"/>
  </cols>
  <sheetData>
    <row r="2" spans="2:5" x14ac:dyDescent="0.2">
      <c r="B2" s="24" t="s">
        <v>519</v>
      </c>
      <c r="C2" s="24" t="s">
        <v>521</v>
      </c>
      <c r="D2" s="24" t="s">
        <v>520</v>
      </c>
      <c r="E2" s="24" t="s">
        <v>522</v>
      </c>
    </row>
    <row r="3" spans="2:5" x14ac:dyDescent="0.2">
      <c r="B3" s="25">
        <v>177</v>
      </c>
      <c r="C3" s="25" t="s">
        <v>524</v>
      </c>
      <c r="D3" s="25">
        <v>1</v>
      </c>
      <c r="E3" s="25" t="s">
        <v>525</v>
      </c>
    </row>
    <row r="4" spans="2:5" x14ac:dyDescent="0.2">
      <c r="B4" s="25">
        <v>177</v>
      </c>
      <c r="C4" s="25" t="s">
        <v>462</v>
      </c>
      <c r="D4" s="25">
        <v>2</v>
      </c>
      <c r="E4" s="25" t="s">
        <v>526</v>
      </c>
    </row>
    <row r="5" spans="2:5" x14ac:dyDescent="0.2">
      <c r="B5" s="25">
        <v>177</v>
      </c>
      <c r="C5" s="25" t="s">
        <v>501</v>
      </c>
      <c r="D5" s="25">
        <v>3</v>
      </c>
      <c r="E5" s="25" t="s">
        <v>527</v>
      </c>
    </row>
    <row r="6" spans="2:5" x14ac:dyDescent="0.2">
      <c r="B6" s="25">
        <v>176</v>
      </c>
      <c r="C6" s="25" t="s">
        <v>501</v>
      </c>
      <c r="D6" s="25">
        <v>1</v>
      </c>
      <c r="E6" s="25" t="s">
        <v>528</v>
      </c>
    </row>
    <row r="7" spans="2:5" x14ac:dyDescent="0.2">
      <c r="B7" s="25">
        <v>176</v>
      </c>
      <c r="C7" s="25" t="s">
        <v>462</v>
      </c>
      <c r="D7" s="25">
        <v>2</v>
      </c>
      <c r="E7" s="25" t="s">
        <v>529</v>
      </c>
    </row>
    <row r="8" spans="2:5" x14ac:dyDescent="0.2">
      <c r="B8" s="25">
        <v>176</v>
      </c>
      <c r="C8" s="25" t="s">
        <v>460</v>
      </c>
      <c r="D8" s="25">
        <v>3</v>
      </c>
      <c r="E8" s="25" t="s">
        <v>530</v>
      </c>
    </row>
    <row r="9" spans="2:5" x14ac:dyDescent="0.2">
      <c r="B9" s="25">
        <v>176</v>
      </c>
      <c r="C9" s="25" t="s">
        <v>510</v>
      </c>
      <c r="D9" s="25">
        <v>4</v>
      </c>
      <c r="E9" s="25" t="s">
        <v>531</v>
      </c>
    </row>
    <row r="10" spans="2:5" x14ac:dyDescent="0.2">
      <c r="B10" s="25">
        <v>175</v>
      </c>
      <c r="C10" s="25" t="s">
        <v>462</v>
      </c>
      <c r="D10" s="25">
        <v>1</v>
      </c>
      <c r="E10" s="25" t="s">
        <v>532</v>
      </c>
    </row>
    <row r="11" spans="2:5" x14ac:dyDescent="0.2">
      <c r="B11" s="25">
        <v>175</v>
      </c>
      <c r="C11" s="25" t="s">
        <v>533</v>
      </c>
      <c r="D11" s="25">
        <v>2</v>
      </c>
      <c r="E11" s="25" t="s">
        <v>534</v>
      </c>
    </row>
    <row r="12" spans="2:5" x14ac:dyDescent="0.2">
      <c r="B12" s="25">
        <v>175</v>
      </c>
      <c r="C12" s="25" t="s">
        <v>460</v>
      </c>
      <c r="D12" s="25">
        <v>3</v>
      </c>
      <c r="E12" s="25" t="s">
        <v>532</v>
      </c>
    </row>
    <row r="13" spans="2:5" x14ac:dyDescent="0.2">
      <c r="B13" s="25">
        <v>175</v>
      </c>
      <c r="C13" s="25" t="s">
        <v>501</v>
      </c>
      <c r="D13" s="25">
        <v>4</v>
      </c>
      <c r="E13" s="25" t="s">
        <v>535</v>
      </c>
    </row>
    <row r="14" spans="2:5" x14ac:dyDescent="0.2">
      <c r="B14" s="25">
        <v>175</v>
      </c>
      <c r="C14" s="25" t="s">
        <v>510</v>
      </c>
      <c r="D14" s="25">
        <v>5</v>
      </c>
      <c r="E14" s="25" t="s">
        <v>536</v>
      </c>
    </row>
    <row r="15" spans="2:5" x14ac:dyDescent="0.2">
      <c r="B15" s="25">
        <v>174</v>
      </c>
      <c r="C15" s="25" t="s">
        <v>537</v>
      </c>
      <c r="D15" s="25">
        <v>1</v>
      </c>
      <c r="E15" s="25" t="s">
        <v>538</v>
      </c>
    </row>
    <row r="16" spans="2:5" x14ac:dyDescent="0.2">
      <c r="B16" s="25">
        <v>174</v>
      </c>
      <c r="C16" s="25" t="s">
        <v>462</v>
      </c>
      <c r="D16" s="25">
        <v>2</v>
      </c>
      <c r="E16" s="25" t="s">
        <v>539</v>
      </c>
    </row>
    <row r="17" spans="2:5" x14ac:dyDescent="0.2">
      <c r="B17" s="25">
        <v>174</v>
      </c>
      <c r="C17" s="25" t="s">
        <v>533</v>
      </c>
      <c r="D17" s="25">
        <v>3</v>
      </c>
      <c r="E17" s="25" t="s">
        <v>540</v>
      </c>
    </row>
    <row r="18" spans="2:5" x14ac:dyDescent="0.2">
      <c r="B18" s="25">
        <v>174</v>
      </c>
      <c r="C18" s="25" t="s">
        <v>460</v>
      </c>
      <c r="D18" s="25">
        <v>4</v>
      </c>
      <c r="E18" s="25" t="s">
        <v>541</v>
      </c>
    </row>
    <row r="19" spans="2:5" x14ac:dyDescent="0.2">
      <c r="B19" s="25">
        <v>174</v>
      </c>
      <c r="C19" s="25" t="s">
        <v>542</v>
      </c>
      <c r="D19" s="25">
        <v>5</v>
      </c>
      <c r="E19" s="25" t="s">
        <v>543</v>
      </c>
    </row>
    <row r="20" spans="2:5" x14ac:dyDescent="0.2">
      <c r="B20" s="25">
        <v>174</v>
      </c>
      <c r="C20" s="25" t="s">
        <v>463</v>
      </c>
      <c r="D20" s="25">
        <v>6</v>
      </c>
      <c r="E20" s="25" t="s">
        <v>540</v>
      </c>
    </row>
    <row r="21" spans="2:5" x14ac:dyDescent="0.2">
      <c r="B21" s="25">
        <v>174</v>
      </c>
      <c r="C21" s="25" t="s">
        <v>501</v>
      </c>
      <c r="D21" s="25">
        <v>7</v>
      </c>
      <c r="E21" s="25" t="s">
        <v>540</v>
      </c>
    </row>
    <row r="22" spans="2:5" x14ac:dyDescent="0.2">
      <c r="B22" s="25">
        <v>173</v>
      </c>
      <c r="C22" s="25" t="s">
        <v>510</v>
      </c>
      <c r="D22" s="25">
        <v>1</v>
      </c>
      <c r="E22" s="25" t="s">
        <v>544</v>
      </c>
    </row>
    <row r="23" spans="2:5" x14ac:dyDescent="0.2">
      <c r="B23" s="25">
        <v>173</v>
      </c>
      <c r="C23" s="25" t="s">
        <v>462</v>
      </c>
      <c r="D23" s="25">
        <v>2</v>
      </c>
      <c r="E23" s="25" t="s">
        <v>545</v>
      </c>
    </row>
    <row r="24" spans="2:5" x14ac:dyDescent="0.2">
      <c r="B24" s="25">
        <v>173</v>
      </c>
      <c r="C24" s="25" t="s">
        <v>460</v>
      </c>
      <c r="D24" s="25">
        <v>3</v>
      </c>
      <c r="E24" s="25" t="s">
        <v>546</v>
      </c>
    </row>
    <row r="25" spans="2:5" x14ac:dyDescent="0.2">
      <c r="B25" s="25">
        <v>173</v>
      </c>
      <c r="C25" s="25" t="s">
        <v>533</v>
      </c>
      <c r="D25" s="25">
        <v>4</v>
      </c>
      <c r="E25" s="25" t="s">
        <v>547</v>
      </c>
    </row>
    <row r="26" spans="2:5" x14ac:dyDescent="0.2">
      <c r="B26" s="25">
        <v>173</v>
      </c>
      <c r="C26" s="25" t="s">
        <v>548</v>
      </c>
      <c r="D26" s="25">
        <v>5</v>
      </c>
      <c r="E26" s="25" t="s">
        <v>549</v>
      </c>
    </row>
    <row r="27" spans="2:5" x14ac:dyDescent="0.2">
      <c r="B27" s="25">
        <v>172</v>
      </c>
      <c r="C27" s="25" t="s">
        <v>462</v>
      </c>
      <c r="D27" s="25">
        <v>1</v>
      </c>
      <c r="E27" s="25" t="s">
        <v>550</v>
      </c>
    </row>
    <row r="28" spans="2:5" x14ac:dyDescent="0.2">
      <c r="B28" s="25">
        <v>172</v>
      </c>
      <c r="C28" s="25" t="s">
        <v>460</v>
      </c>
      <c r="D28" s="25">
        <v>2</v>
      </c>
      <c r="E28" s="25" t="s">
        <v>551</v>
      </c>
    </row>
    <row r="29" spans="2:5" x14ac:dyDescent="0.2">
      <c r="B29" s="25">
        <v>172</v>
      </c>
      <c r="C29" s="25" t="s">
        <v>552</v>
      </c>
      <c r="D29" s="25">
        <v>3</v>
      </c>
      <c r="E29" s="25" t="s">
        <v>553</v>
      </c>
    </row>
    <row r="30" spans="2:5" x14ac:dyDescent="0.2">
      <c r="B30" s="25">
        <v>171</v>
      </c>
      <c r="C30" s="25" t="s">
        <v>524</v>
      </c>
      <c r="D30" s="25">
        <v>1</v>
      </c>
      <c r="E30" s="25" t="s">
        <v>554</v>
      </c>
    </row>
    <row r="31" spans="2:5" x14ac:dyDescent="0.2">
      <c r="B31" s="25">
        <v>171</v>
      </c>
      <c r="C31" s="25" t="s">
        <v>462</v>
      </c>
      <c r="D31" s="25">
        <v>2</v>
      </c>
      <c r="E31" s="25" t="s">
        <v>555</v>
      </c>
    </row>
    <row r="32" spans="2:5" x14ac:dyDescent="0.2">
      <c r="B32" s="25">
        <v>171</v>
      </c>
      <c r="C32" s="25" t="s">
        <v>537</v>
      </c>
      <c r="D32" s="25">
        <v>3</v>
      </c>
      <c r="E32" s="25" t="s">
        <v>556</v>
      </c>
    </row>
    <row r="33" spans="2:5" x14ac:dyDescent="0.2">
      <c r="B33" s="25">
        <v>171</v>
      </c>
      <c r="C33" s="25" t="s">
        <v>460</v>
      </c>
      <c r="D33" s="25">
        <v>4</v>
      </c>
      <c r="E33" s="25" t="s">
        <v>557</v>
      </c>
    </row>
    <row r="34" spans="2:5" x14ac:dyDescent="0.2">
      <c r="B34" s="25">
        <v>171</v>
      </c>
      <c r="C34" s="25" t="s">
        <v>510</v>
      </c>
      <c r="D34" s="25">
        <v>5</v>
      </c>
      <c r="E34" s="25" t="s">
        <v>558</v>
      </c>
    </row>
    <row r="35" spans="2:5" x14ac:dyDescent="0.2">
      <c r="B35" s="25">
        <v>170</v>
      </c>
      <c r="C35" s="25" t="s">
        <v>462</v>
      </c>
      <c r="D35" s="25">
        <v>1</v>
      </c>
      <c r="E35" s="25" t="s">
        <v>559</v>
      </c>
    </row>
    <row r="36" spans="2:5" x14ac:dyDescent="0.2">
      <c r="B36" s="25">
        <v>170</v>
      </c>
      <c r="C36" s="25" t="s">
        <v>460</v>
      </c>
      <c r="D36" s="25">
        <v>2</v>
      </c>
      <c r="E36" s="25" t="s">
        <v>560</v>
      </c>
    </row>
    <row r="37" spans="2:5" x14ac:dyDescent="0.2">
      <c r="B37" s="25">
        <v>170</v>
      </c>
      <c r="C37" s="25" t="s">
        <v>524</v>
      </c>
      <c r="D37" s="25">
        <v>3</v>
      </c>
      <c r="E37" s="25" t="s">
        <v>561</v>
      </c>
    </row>
    <row r="38" spans="2:5" x14ac:dyDescent="0.2">
      <c r="B38" s="25">
        <v>170</v>
      </c>
      <c r="C38" s="25" t="s">
        <v>510</v>
      </c>
      <c r="D38" s="25">
        <v>4</v>
      </c>
      <c r="E38" s="25" t="s">
        <v>562</v>
      </c>
    </row>
    <row r="39" spans="2:5" x14ac:dyDescent="0.2">
      <c r="B39" s="25">
        <v>170</v>
      </c>
      <c r="C39" s="25" t="s">
        <v>463</v>
      </c>
      <c r="D39" s="25">
        <v>5</v>
      </c>
      <c r="E39" s="25" t="s">
        <v>561</v>
      </c>
    </row>
    <row r="40" spans="2:5" x14ac:dyDescent="0.2">
      <c r="B40" s="25">
        <v>170</v>
      </c>
      <c r="C40" s="25" t="s">
        <v>563</v>
      </c>
      <c r="D40" s="25">
        <v>6</v>
      </c>
      <c r="E40" s="25" t="s">
        <v>561</v>
      </c>
    </row>
    <row r="41" spans="2:5" x14ac:dyDescent="0.2">
      <c r="B41" s="25">
        <v>169</v>
      </c>
      <c r="C41" s="25" t="s">
        <v>459</v>
      </c>
      <c r="D41" s="25">
        <v>1</v>
      </c>
      <c r="E41" s="25" t="s">
        <v>564</v>
      </c>
    </row>
    <row r="42" spans="2:5" x14ac:dyDescent="0.2">
      <c r="B42" s="25">
        <v>169</v>
      </c>
      <c r="C42" s="25" t="s">
        <v>537</v>
      </c>
      <c r="D42" s="25">
        <v>2</v>
      </c>
      <c r="E42" s="25" t="s">
        <v>565</v>
      </c>
    </row>
    <row r="43" spans="2:5" x14ac:dyDescent="0.2">
      <c r="B43" s="25">
        <v>169</v>
      </c>
      <c r="C43" s="25" t="s">
        <v>460</v>
      </c>
      <c r="D43" s="25">
        <v>3</v>
      </c>
      <c r="E43" s="25" t="s">
        <v>566</v>
      </c>
    </row>
    <row r="44" spans="2:5" x14ac:dyDescent="0.2">
      <c r="B44" s="25">
        <v>169</v>
      </c>
      <c r="C44" s="25" t="s">
        <v>461</v>
      </c>
      <c r="D44" s="25">
        <v>4</v>
      </c>
      <c r="E44" s="25" t="s">
        <v>567</v>
      </c>
    </row>
    <row r="45" spans="2:5" x14ac:dyDescent="0.2">
      <c r="B45" s="25">
        <v>168</v>
      </c>
      <c r="C45" s="25" t="s">
        <v>537</v>
      </c>
      <c r="D45" s="25">
        <v>1</v>
      </c>
      <c r="E45" s="25" t="s">
        <v>568</v>
      </c>
    </row>
    <row r="46" spans="2:5" x14ac:dyDescent="0.2">
      <c r="B46" s="25">
        <v>168</v>
      </c>
      <c r="C46" s="25" t="s">
        <v>462</v>
      </c>
      <c r="D46" s="25">
        <v>2</v>
      </c>
      <c r="E46" s="25" t="s">
        <v>569</v>
      </c>
    </row>
    <row r="47" spans="2:5" x14ac:dyDescent="0.2">
      <c r="B47" s="25">
        <v>168</v>
      </c>
      <c r="C47" s="25" t="s">
        <v>460</v>
      </c>
      <c r="D47" s="25">
        <v>3</v>
      </c>
      <c r="E47" s="25" t="s">
        <v>570</v>
      </c>
    </row>
    <row r="48" spans="2:5" x14ac:dyDescent="0.2">
      <c r="B48" s="25">
        <v>167</v>
      </c>
      <c r="C48" s="25" t="s">
        <v>537</v>
      </c>
      <c r="D48" s="25">
        <v>1</v>
      </c>
      <c r="E48" s="25" t="s">
        <v>571</v>
      </c>
    </row>
    <row r="49" spans="2:5" x14ac:dyDescent="0.2">
      <c r="B49" s="25">
        <v>167</v>
      </c>
      <c r="C49" s="25" t="s">
        <v>460</v>
      </c>
      <c r="D49" s="25">
        <v>2</v>
      </c>
      <c r="E49" s="25" t="s">
        <v>572</v>
      </c>
    </row>
    <row r="50" spans="2:5" x14ac:dyDescent="0.2">
      <c r="B50" s="25">
        <v>167</v>
      </c>
      <c r="C50" s="25" t="s">
        <v>510</v>
      </c>
      <c r="D50" s="25">
        <v>3</v>
      </c>
      <c r="E50" s="25" t="s">
        <v>573</v>
      </c>
    </row>
    <row r="51" spans="2:5" x14ac:dyDescent="0.2">
      <c r="B51" s="25">
        <v>167</v>
      </c>
      <c r="C51" s="25" t="s">
        <v>463</v>
      </c>
      <c r="D51" s="25">
        <v>4</v>
      </c>
      <c r="E51" s="25" t="s">
        <v>574</v>
      </c>
    </row>
    <row r="52" spans="2:5" x14ac:dyDescent="0.2">
      <c r="B52" s="25">
        <v>166</v>
      </c>
      <c r="C52" s="25" t="s">
        <v>460</v>
      </c>
      <c r="D52" s="25">
        <v>1</v>
      </c>
      <c r="E52" s="25" t="s">
        <v>575</v>
      </c>
    </row>
    <row r="53" spans="2:5" x14ac:dyDescent="0.2">
      <c r="B53" s="25">
        <v>166</v>
      </c>
      <c r="C53" s="25" t="s">
        <v>462</v>
      </c>
      <c r="D53" s="25">
        <v>2</v>
      </c>
      <c r="E53" s="25" t="s">
        <v>576</v>
      </c>
    </row>
    <row r="54" spans="2:5" x14ac:dyDescent="0.2">
      <c r="B54" s="25">
        <v>166</v>
      </c>
      <c r="C54" s="25" t="s">
        <v>537</v>
      </c>
      <c r="D54" s="25">
        <v>3</v>
      </c>
      <c r="E54" s="25" t="s">
        <v>577</v>
      </c>
    </row>
    <row r="55" spans="2:5" x14ac:dyDescent="0.2">
      <c r="B55" s="25">
        <v>165</v>
      </c>
      <c r="C55" s="25" t="s">
        <v>462</v>
      </c>
      <c r="D55" s="25">
        <v>1</v>
      </c>
      <c r="E55" s="25" t="s">
        <v>578</v>
      </c>
    </row>
    <row r="56" spans="2:5" x14ac:dyDescent="0.2">
      <c r="B56" s="25">
        <v>165</v>
      </c>
      <c r="C56" s="25" t="s">
        <v>537</v>
      </c>
      <c r="D56" s="25">
        <v>2</v>
      </c>
      <c r="E56" s="25" t="s">
        <v>579</v>
      </c>
    </row>
    <row r="57" spans="2:5" x14ac:dyDescent="0.2">
      <c r="B57" s="25">
        <v>165</v>
      </c>
      <c r="C57" s="25" t="s">
        <v>460</v>
      </c>
      <c r="D57" s="25">
        <v>3</v>
      </c>
      <c r="E57" s="25" t="s">
        <v>580</v>
      </c>
    </row>
    <row r="58" spans="2:5" x14ac:dyDescent="0.2">
      <c r="B58" s="25">
        <v>164</v>
      </c>
      <c r="C58" s="25" t="s">
        <v>462</v>
      </c>
      <c r="D58" s="25">
        <v>1</v>
      </c>
      <c r="E58" s="25" t="s">
        <v>581</v>
      </c>
    </row>
    <row r="59" spans="2:5" x14ac:dyDescent="0.2">
      <c r="B59" s="25">
        <v>164</v>
      </c>
      <c r="C59" s="25" t="s">
        <v>459</v>
      </c>
      <c r="D59" s="25">
        <v>2</v>
      </c>
      <c r="E59" s="25" t="s">
        <v>582</v>
      </c>
    </row>
    <row r="60" spans="2:5" x14ac:dyDescent="0.2">
      <c r="B60" s="25">
        <v>164</v>
      </c>
      <c r="C60" s="25" t="s">
        <v>460</v>
      </c>
      <c r="D60" s="25">
        <v>3</v>
      </c>
      <c r="E60" s="25" t="s">
        <v>583</v>
      </c>
    </row>
    <row r="61" spans="2:5" x14ac:dyDescent="0.2">
      <c r="B61" s="25">
        <v>164</v>
      </c>
      <c r="C61" s="25" t="s">
        <v>461</v>
      </c>
      <c r="D61" s="25">
        <v>4</v>
      </c>
      <c r="E61" s="25" t="s">
        <v>584</v>
      </c>
    </row>
    <row r="62" spans="2:5" x14ac:dyDescent="0.2">
      <c r="B62" s="25">
        <v>163</v>
      </c>
      <c r="C62" s="25" t="s">
        <v>462</v>
      </c>
      <c r="D62" s="25">
        <v>1</v>
      </c>
      <c r="E62" s="25" t="s">
        <v>585</v>
      </c>
    </row>
    <row r="63" spans="2:5" x14ac:dyDescent="0.2">
      <c r="B63" s="25">
        <v>163</v>
      </c>
      <c r="C63" s="25" t="s">
        <v>460</v>
      </c>
      <c r="D63" s="25">
        <v>2</v>
      </c>
      <c r="E63" s="25" t="s">
        <v>586</v>
      </c>
    </row>
    <row r="64" spans="2:5" x14ac:dyDescent="0.2">
      <c r="B64" s="25">
        <v>163</v>
      </c>
      <c r="C64" s="25" t="s">
        <v>587</v>
      </c>
      <c r="D64" s="25">
        <v>3</v>
      </c>
      <c r="E64" s="25" t="s">
        <v>588</v>
      </c>
    </row>
    <row r="65" spans="2:5" x14ac:dyDescent="0.2">
      <c r="B65" s="25">
        <v>162</v>
      </c>
      <c r="C65" s="25" t="s">
        <v>462</v>
      </c>
      <c r="D65" s="25">
        <v>1</v>
      </c>
      <c r="E65" s="25" t="s">
        <v>589</v>
      </c>
    </row>
    <row r="66" spans="2:5" x14ac:dyDescent="0.2">
      <c r="B66" s="25">
        <v>162</v>
      </c>
      <c r="C66" s="25" t="s">
        <v>461</v>
      </c>
      <c r="D66" s="25">
        <v>2</v>
      </c>
      <c r="E66" s="25" t="s">
        <v>590</v>
      </c>
    </row>
    <row r="67" spans="2:5" x14ac:dyDescent="0.2">
      <c r="B67" s="25">
        <v>162</v>
      </c>
      <c r="C67" s="25" t="s">
        <v>501</v>
      </c>
      <c r="D67" s="25">
        <v>3</v>
      </c>
      <c r="E67" s="25" t="s">
        <v>591</v>
      </c>
    </row>
    <row r="68" spans="2:5" x14ac:dyDescent="0.2">
      <c r="B68" s="25">
        <v>162</v>
      </c>
      <c r="C68" s="25" t="s">
        <v>592</v>
      </c>
      <c r="D68" s="25">
        <v>4</v>
      </c>
      <c r="E68" s="25" t="s">
        <v>593</v>
      </c>
    </row>
    <row r="69" spans="2:5" x14ac:dyDescent="0.2">
      <c r="B69" s="25">
        <v>161</v>
      </c>
      <c r="C69" s="25" t="s">
        <v>462</v>
      </c>
      <c r="D69" s="25">
        <v>1</v>
      </c>
      <c r="E69" s="25" t="s">
        <v>594</v>
      </c>
    </row>
    <row r="70" spans="2:5" x14ac:dyDescent="0.2">
      <c r="B70" s="25">
        <v>161</v>
      </c>
      <c r="C70" s="25" t="s">
        <v>501</v>
      </c>
      <c r="D70" s="25">
        <v>2</v>
      </c>
      <c r="E70" s="25" t="s">
        <v>595</v>
      </c>
    </row>
    <row r="71" spans="2:5" x14ac:dyDescent="0.2">
      <c r="B71" s="25">
        <v>160</v>
      </c>
      <c r="C71" s="25" t="s">
        <v>462</v>
      </c>
      <c r="D71" s="25">
        <v>1</v>
      </c>
      <c r="E71" s="25" t="s">
        <v>596</v>
      </c>
    </row>
    <row r="72" spans="2:5" x14ac:dyDescent="0.2">
      <c r="B72" s="25">
        <v>160</v>
      </c>
      <c r="C72" s="25" t="s">
        <v>502</v>
      </c>
      <c r="D72" s="25">
        <v>2</v>
      </c>
      <c r="E72" s="25" t="s">
        <v>597</v>
      </c>
    </row>
    <row r="73" spans="2:5" x14ac:dyDescent="0.2">
      <c r="B73" s="25">
        <v>160</v>
      </c>
      <c r="C73" s="25" t="s">
        <v>463</v>
      </c>
      <c r="D73" s="25">
        <v>3</v>
      </c>
      <c r="E73" s="25" t="s">
        <v>598</v>
      </c>
    </row>
    <row r="74" spans="2:5" x14ac:dyDescent="0.2">
      <c r="B74" s="25">
        <v>159</v>
      </c>
      <c r="C74" s="25" t="s">
        <v>462</v>
      </c>
      <c r="D74" s="25">
        <v>1</v>
      </c>
      <c r="E74" s="25" t="s">
        <v>599</v>
      </c>
    </row>
    <row r="75" spans="2:5" x14ac:dyDescent="0.2">
      <c r="B75" s="25">
        <v>159</v>
      </c>
      <c r="C75" s="25" t="s">
        <v>501</v>
      </c>
      <c r="D75" s="25">
        <v>2</v>
      </c>
      <c r="E75" s="25" t="s">
        <v>600</v>
      </c>
    </row>
    <row r="76" spans="2:5" x14ac:dyDescent="0.2">
      <c r="B76" s="25">
        <v>158</v>
      </c>
      <c r="C76" s="25" t="s">
        <v>462</v>
      </c>
      <c r="D76" s="25">
        <v>1</v>
      </c>
      <c r="E76" s="25" t="s">
        <v>601</v>
      </c>
    </row>
    <row r="77" spans="2:5" x14ac:dyDescent="0.2">
      <c r="B77" s="25">
        <v>158</v>
      </c>
      <c r="C77" s="25" t="s">
        <v>501</v>
      </c>
      <c r="D77" s="25">
        <v>2</v>
      </c>
      <c r="E77" s="25" t="s">
        <v>602</v>
      </c>
    </row>
    <row r="78" spans="2:5" x14ac:dyDescent="0.2">
      <c r="B78" s="25">
        <v>158</v>
      </c>
      <c r="C78" s="25" t="s">
        <v>603</v>
      </c>
      <c r="D78" s="25">
        <v>3</v>
      </c>
      <c r="E78" s="25" t="s">
        <v>604</v>
      </c>
    </row>
    <row r="79" spans="2:5" x14ac:dyDescent="0.2">
      <c r="B79" s="25">
        <v>158</v>
      </c>
      <c r="C79" s="25" t="s">
        <v>463</v>
      </c>
      <c r="D79" s="25">
        <v>4</v>
      </c>
      <c r="E79" s="25" t="s">
        <v>605</v>
      </c>
    </row>
    <row r="80" spans="2:5" x14ac:dyDescent="0.2">
      <c r="B80" s="25">
        <v>157</v>
      </c>
      <c r="C80" s="25" t="s">
        <v>462</v>
      </c>
      <c r="D80" s="25">
        <v>1</v>
      </c>
      <c r="E80" s="25" t="s">
        <v>606</v>
      </c>
    </row>
    <row r="81" spans="2:5" x14ac:dyDescent="0.2">
      <c r="B81" s="25">
        <v>157</v>
      </c>
      <c r="C81" s="25" t="s">
        <v>501</v>
      </c>
      <c r="D81" s="25">
        <v>2</v>
      </c>
      <c r="E81" s="25" t="s">
        <v>607</v>
      </c>
    </row>
    <row r="82" spans="2:5" x14ac:dyDescent="0.2">
      <c r="B82" s="25">
        <v>156</v>
      </c>
      <c r="C82" s="25" t="s">
        <v>501</v>
      </c>
      <c r="D82" s="25">
        <v>1</v>
      </c>
      <c r="E82" s="25" t="s">
        <v>608</v>
      </c>
    </row>
    <row r="83" spans="2:5" x14ac:dyDescent="0.2">
      <c r="B83" s="25">
        <v>155</v>
      </c>
      <c r="C83" s="25" t="s">
        <v>524</v>
      </c>
      <c r="D83" s="25">
        <v>1</v>
      </c>
      <c r="E83" s="25" t="s">
        <v>609</v>
      </c>
    </row>
    <row r="84" spans="2:5" x14ac:dyDescent="0.2">
      <c r="B84" s="25">
        <v>155</v>
      </c>
      <c r="C84" s="25" t="s">
        <v>502</v>
      </c>
      <c r="D84" s="25">
        <v>2</v>
      </c>
      <c r="E84" s="25" t="s">
        <v>610</v>
      </c>
    </row>
    <row r="85" spans="2:5" x14ac:dyDescent="0.2">
      <c r="B85" s="25">
        <v>154</v>
      </c>
      <c r="C85" s="25" t="s">
        <v>501</v>
      </c>
      <c r="D85" s="25">
        <v>1</v>
      </c>
      <c r="E85" s="25" t="s">
        <v>611</v>
      </c>
    </row>
    <row r="86" spans="2:5" x14ac:dyDescent="0.2">
      <c r="B86" s="25">
        <v>153</v>
      </c>
      <c r="C86" s="25" t="s">
        <v>524</v>
      </c>
      <c r="D86" s="25">
        <v>1</v>
      </c>
      <c r="E86" s="25" t="s">
        <v>612</v>
      </c>
    </row>
    <row r="87" spans="2:5" x14ac:dyDescent="0.2">
      <c r="B87" s="25">
        <v>153</v>
      </c>
      <c r="C87" s="25" t="s">
        <v>461</v>
      </c>
      <c r="D87" s="25">
        <v>2</v>
      </c>
      <c r="E87" s="25" t="s">
        <v>613</v>
      </c>
    </row>
    <row r="88" spans="2:5" x14ac:dyDescent="0.2">
      <c r="B88" s="25">
        <v>153</v>
      </c>
      <c r="C88" s="25" t="s">
        <v>501</v>
      </c>
      <c r="D88" s="25">
        <v>3</v>
      </c>
      <c r="E88" s="25" t="s">
        <v>614</v>
      </c>
    </row>
    <row r="89" spans="2:5" x14ac:dyDescent="0.2">
      <c r="B89" s="25">
        <v>152</v>
      </c>
      <c r="C89" s="25" t="s">
        <v>459</v>
      </c>
      <c r="D89" s="25">
        <v>1</v>
      </c>
      <c r="E89" s="25" t="s">
        <v>615</v>
      </c>
    </row>
    <row r="90" spans="2:5" x14ac:dyDescent="0.2">
      <c r="B90" s="25">
        <v>152</v>
      </c>
      <c r="C90" s="25" t="s">
        <v>501</v>
      </c>
      <c r="D90" s="25">
        <v>2</v>
      </c>
      <c r="E90" s="25" t="s">
        <v>616</v>
      </c>
    </row>
    <row r="91" spans="2:5" x14ac:dyDescent="0.2">
      <c r="B91" s="25">
        <v>152</v>
      </c>
      <c r="C91" s="25" t="s">
        <v>524</v>
      </c>
      <c r="D91" s="25">
        <v>3</v>
      </c>
      <c r="E91" s="25" t="s">
        <v>617</v>
      </c>
    </row>
    <row r="92" spans="2:5" x14ac:dyDescent="0.2">
      <c r="B92" s="25">
        <v>151</v>
      </c>
      <c r="C92" s="25" t="s">
        <v>461</v>
      </c>
      <c r="D92" s="25">
        <v>1</v>
      </c>
      <c r="E92" s="25" t="s">
        <v>618</v>
      </c>
    </row>
    <row r="93" spans="2:5" x14ac:dyDescent="0.2">
      <c r="B93" s="25">
        <v>151</v>
      </c>
      <c r="C93" s="25" t="s">
        <v>524</v>
      </c>
      <c r="D93" s="25">
        <v>2</v>
      </c>
      <c r="E93" s="25" t="s">
        <v>619</v>
      </c>
    </row>
    <row r="94" spans="2:5" x14ac:dyDescent="0.2">
      <c r="B94" s="25">
        <v>151</v>
      </c>
      <c r="C94" s="25" t="s">
        <v>501</v>
      </c>
      <c r="D94" s="25">
        <v>3</v>
      </c>
      <c r="E94" s="25" t="s">
        <v>620</v>
      </c>
    </row>
    <row r="95" spans="2:5" x14ac:dyDescent="0.2">
      <c r="B95" s="25">
        <v>150</v>
      </c>
      <c r="C95" s="25" t="s">
        <v>459</v>
      </c>
      <c r="D95" s="25">
        <v>1</v>
      </c>
      <c r="E95" s="25" t="s">
        <v>621</v>
      </c>
    </row>
    <row r="96" spans="2:5" x14ac:dyDescent="0.2">
      <c r="B96" s="25">
        <v>150</v>
      </c>
      <c r="C96" s="25" t="s">
        <v>622</v>
      </c>
      <c r="D96" s="25">
        <v>2</v>
      </c>
      <c r="E96" s="25" t="s">
        <v>623</v>
      </c>
    </row>
    <row r="97" spans="2:5" x14ac:dyDescent="0.2">
      <c r="B97" s="25">
        <v>150</v>
      </c>
      <c r="C97" s="25" t="s">
        <v>461</v>
      </c>
      <c r="D97" s="25">
        <v>3</v>
      </c>
      <c r="E97" s="25" t="s">
        <v>624</v>
      </c>
    </row>
    <row r="98" spans="2:5" x14ac:dyDescent="0.2">
      <c r="B98" s="25">
        <v>150</v>
      </c>
      <c r="C98" s="25" t="s">
        <v>603</v>
      </c>
      <c r="D98" s="25">
        <v>4</v>
      </c>
      <c r="E98" s="25" t="s">
        <v>625</v>
      </c>
    </row>
    <row r="99" spans="2:5" x14ac:dyDescent="0.2">
      <c r="B99" s="25">
        <v>150</v>
      </c>
      <c r="C99" s="25" t="s">
        <v>463</v>
      </c>
      <c r="D99" s="25">
        <v>5</v>
      </c>
      <c r="E99" s="25" t="s">
        <v>626</v>
      </c>
    </row>
    <row r="100" spans="2:5" x14ac:dyDescent="0.2">
      <c r="B100" s="25">
        <v>149</v>
      </c>
      <c r="C100" s="25" t="s">
        <v>627</v>
      </c>
      <c r="D100" s="25">
        <v>1</v>
      </c>
      <c r="E100" s="25" t="s">
        <v>628</v>
      </c>
    </row>
    <row r="101" spans="2:5" x14ac:dyDescent="0.2">
      <c r="B101" s="25">
        <v>148</v>
      </c>
      <c r="C101" s="25" t="s">
        <v>629</v>
      </c>
      <c r="D101" s="25">
        <v>1</v>
      </c>
      <c r="E101" s="25" t="s">
        <v>630</v>
      </c>
    </row>
    <row r="102" spans="2:5" x14ac:dyDescent="0.2">
      <c r="B102" s="25">
        <v>148</v>
      </c>
      <c r="C102" s="25" t="s">
        <v>622</v>
      </c>
      <c r="D102" s="25">
        <v>2</v>
      </c>
      <c r="E102" s="25" t="s">
        <v>631</v>
      </c>
    </row>
    <row r="103" spans="2:5" x14ac:dyDescent="0.2">
      <c r="B103" s="25">
        <v>148</v>
      </c>
      <c r="C103" s="25" t="s">
        <v>632</v>
      </c>
      <c r="D103" s="25">
        <v>3</v>
      </c>
      <c r="E103" s="25" t="s">
        <v>633</v>
      </c>
    </row>
    <row r="104" spans="2:5" x14ac:dyDescent="0.2">
      <c r="B104" s="25">
        <v>148</v>
      </c>
      <c r="C104" s="25" t="s">
        <v>461</v>
      </c>
      <c r="D104" s="25">
        <v>4</v>
      </c>
      <c r="E104" s="25" t="s">
        <v>634</v>
      </c>
    </row>
    <row r="105" spans="2:5" x14ac:dyDescent="0.2">
      <c r="B105" s="25">
        <v>147</v>
      </c>
      <c r="C105" s="25" t="s">
        <v>635</v>
      </c>
      <c r="D105" s="25">
        <v>1</v>
      </c>
      <c r="E105" s="25" t="s">
        <v>636</v>
      </c>
    </row>
    <row r="106" spans="2:5" x14ac:dyDescent="0.2">
      <c r="B106" s="25">
        <v>147</v>
      </c>
      <c r="C106" s="25" t="s">
        <v>461</v>
      </c>
      <c r="D106" s="25">
        <v>2</v>
      </c>
      <c r="E106" s="25" t="s">
        <v>636</v>
      </c>
    </row>
    <row r="107" spans="2:5" x14ac:dyDescent="0.2">
      <c r="B107" s="25">
        <v>147</v>
      </c>
      <c r="C107" s="25" t="s">
        <v>637</v>
      </c>
      <c r="D107" s="25">
        <v>3</v>
      </c>
      <c r="E107" s="25" t="s">
        <v>638</v>
      </c>
    </row>
    <row r="108" spans="2:5" x14ac:dyDescent="0.2">
      <c r="B108" s="25">
        <v>147</v>
      </c>
      <c r="C108" s="25" t="s">
        <v>542</v>
      </c>
      <c r="D108" s="25">
        <v>4</v>
      </c>
      <c r="E108" s="25" t="s">
        <v>639</v>
      </c>
    </row>
    <row r="109" spans="2:5" x14ac:dyDescent="0.2">
      <c r="B109" s="25">
        <v>146</v>
      </c>
      <c r="C109" s="25" t="s">
        <v>640</v>
      </c>
      <c r="D109" s="25">
        <v>1</v>
      </c>
      <c r="E109" s="25" t="s">
        <v>641</v>
      </c>
    </row>
    <row r="110" spans="2:5" x14ac:dyDescent="0.2">
      <c r="B110" s="25">
        <v>146</v>
      </c>
      <c r="C110" s="25" t="s">
        <v>642</v>
      </c>
      <c r="D110" s="25">
        <v>2</v>
      </c>
      <c r="E110" s="25" t="s">
        <v>643</v>
      </c>
    </row>
    <row r="111" spans="2:5" x14ac:dyDescent="0.2">
      <c r="B111" s="25">
        <v>146</v>
      </c>
      <c r="C111" s="25" t="s">
        <v>635</v>
      </c>
      <c r="D111" s="25">
        <v>3</v>
      </c>
      <c r="E111" s="25" t="s">
        <v>643</v>
      </c>
    </row>
    <row r="112" spans="2:5" x14ac:dyDescent="0.2">
      <c r="B112" s="25">
        <v>146</v>
      </c>
      <c r="C112" s="25" t="s">
        <v>644</v>
      </c>
      <c r="D112" s="25">
        <v>4</v>
      </c>
      <c r="E112" s="25" t="s">
        <v>645</v>
      </c>
    </row>
    <row r="113" spans="2:5" x14ac:dyDescent="0.2">
      <c r="B113" s="25">
        <v>146</v>
      </c>
      <c r="C113" s="25" t="s">
        <v>461</v>
      </c>
      <c r="D113" s="25">
        <v>5</v>
      </c>
      <c r="E113" s="25" t="s">
        <v>646</v>
      </c>
    </row>
    <row r="114" spans="2:5" x14ac:dyDescent="0.2">
      <c r="B114" s="25">
        <v>146</v>
      </c>
      <c r="C114" s="25" t="s">
        <v>647</v>
      </c>
      <c r="D114" s="25">
        <v>6</v>
      </c>
      <c r="E114" s="25" t="s">
        <v>648</v>
      </c>
    </row>
    <row r="115" spans="2:5" x14ac:dyDescent="0.2">
      <c r="B115" s="25">
        <v>145</v>
      </c>
      <c r="C115" s="25" t="s">
        <v>552</v>
      </c>
      <c r="D115" s="25">
        <v>1</v>
      </c>
      <c r="E115" s="25" t="s">
        <v>649</v>
      </c>
    </row>
    <row r="116" spans="2:5" x14ac:dyDescent="0.2">
      <c r="B116" s="25">
        <v>145</v>
      </c>
      <c r="C116" s="25" t="s">
        <v>650</v>
      </c>
      <c r="D116" s="25">
        <v>2</v>
      </c>
      <c r="E116" s="25" t="s">
        <v>651</v>
      </c>
    </row>
    <row r="117" spans="2:5" x14ac:dyDescent="0.2">
      <c r="B117" s="25">
        <v>145</v>
      </c>
      <c r="C117" s="25" t="s">
        <v>652</v>
      </c>
      <c r="D117" s="25">
        <v>3</v>
      </c>
      <c r="E117" s="25" t="s">
        <v>653</v>
      </c>
    </row>
    <row r="118" spans="2:5" x14ac:dyDescent="0.2">
      <c r="B118" s="25">
        <v>145</v>
      </c>
      <c r="C118" s="25" t="s">
        <v>644</v>
      </c>
      <c r="D118" s="25">
        <v>4</v>
      </c>
      <c r="E118" s="25" t="s">
        <v>654</v>
      </c>
    </row>
    <row r="119" spans="2:5" x14ac:dyDescent="0.2">
      <c r="B119" s="25">
        <v>145</v>
      </c>
      <c r="C119" s="25" t="s">
        <v>655</v>
      </c>
      <c r="D119" s="25">
        <v>5</v>
      </c>
      <c r="E119" s="25" t="s">
        <v>656</v>
      </c>
    </row>
    <row r="120" spans="2:5" x14ac:dyDescent="0.2">
      <c r="B120" s="25">
        <v>144</v>
      </c>
      <c r="C120" s="25" t="s">
        <v>650</v>
      </c>
      <c r="D120" s="25">
        <v>1</v>
      </c>
      <c r="E120" s="25" t="s">
        <v>657</v>
      </c>
    </row>
    <row r="121" spans="2:5" x14ac:dyDescent="0.2">
      <c r="B121" s="25">
        <v>144</v>
      </c>
      <c r="C121" s="25" t="s">
        <v>629</v>
      </c>
      <c r="D121" s="25">
        <v>2</v>
      </c>
      <c r="E121" s="25" t="s">
        <v>658</v>
      </c>
    </row>
    <row r="122" spans="2:5" x14ac:dyDescent="0.2">
      <c r="B122" s="25">
        <v>144</v>
      </c>
      <c r="C122" s="25" t="s">
        <v>659</v>
      </c>
      <c r="D122" s="25">
        <v>3</v>
      </c>
      <c r="E122" s="25" t="s">
        <v>660</v>
      </c>
    </row>
    <row r="123" spans="2:5" x14ac:dyDescent="0.2">
      <c r="B123" s="25">
        <v>144</v>
      </c>
      <c r="C123" s="25" t="s">
        <v>552</v>
      </c>
      <c r="D123" s="25">
        <v>4</v>
      </c>
      <c r="E123" s="25" t="s">
        <v>661</v>
      </c>
    </row>
    <row r="124" spans="2:5" x14ac:dyDescent="0.2">
      <c r="B124" s="25">
        <v>144</v>
      </c>
      <c r="C124" s="25" t="s">
        <v>459</v>
      </c>
      <c r="D124" s="25">
        <v>5</v>
      </c>
      <c r="E124" s="25" t="s">
        <v>662</v>
      </c>
    </row>
    <row r="125" spans="2:5" x14ac:dyDescent="0.2">
      <c r="B125" s="25">
        <v>144</v>
      </c>
      <c r="C125" s="25" t="s">
        <v>652</v>
      </c>
      <c r="D125" s="25">
        <v>6</v>
      </c>
      <c r="E125" s="25" t="s">
        <v>663</v>
      </c>
    </row>
    <row r="126" spans="2:5" x14ac:dyDescent="0.2">
      <c r="B126" s="25">
        <v>144</v>
      </c>
      <c r="C126" s="25" t="s">
        <v>542</v>
      </c>
      <c r="D126" s="25">
        <v>7</v>
      </c>
      <c r="E126" s="25" t="s">
        <v>664</v>
      </c>
    </row>
    <row r="127" spans="2:5" x14ac:dyDescent="0.2">
      <c r="B127" s="25">
        <v>144</v>
      </c>
      <c r="C127" s="25" t="s">
        <v>665</v>
      </c>
      <c r="D127" s="25">
        <v>8</v>
      </c>
      <c r="E127" s="25" t="s">
        <v>666</v>
      </c>
    </row>
    <row r="128" spans="2:5" x14ac:dyDescent="0.2">
      <c r="B128" s="25">
        <v>144</v>
      </c>
      <c r="C128" s="25" t="s">
        <v>463</v>
      </c>
      <c r="D128" s="25">
        <v>9</v>
      </c>
      <c r="E128" s="25" t="s">
        <v>667</v>
      </c>
    </row>
    <row r="129" spans="2:5" x14ac:dyDescent="0.2">
      <c r="B129" s="25">
        <v>144</v>
      </c>
      <c r="C129" s="25" t="s">
        <v>668</v>
      </c>
      <c r="D129" s="25">
        <v>10</v>
      </c>
      <c r="E129" s="25" t="s">
        <v>669</v>
      </c>
    </row>
    <row r="130" spans="2:5" x14ac:dyDescent="0.2">
      <c r="B130" s="25">
        <v>143</v>
      </c>
      <c r="C130" s="25" t="s">
        <v>461</v>
      </c>
      <c r="D130" s="25">
        <v>1</v>
      </c>
      <c r="E130" s="25" t="s">
        <v>670</v>
      </c>
    </row>
    <row r="131" spans="2:5" x14ac:dyDescent="0.2">
      <c r="B131" s="25">
        <v>142</v>
      </c>
      <c r="C131" s="25" t="s">
        <v>671</v>
      </c>
      <c r="D131" s="25">
        <v>1</v>
      </c>
      <c r="E131" s="25" t="s">
        <v>672</v>
      </c>
    </row>
    <row r="132" spans="2:5" x14ac:dyDescent="0.2">
      <c r="B132" s="25">
        <v>142</v>
      </c>
      <c r="C132" s="25" t="s">
        <v>592</v>
      </c>
      <c r="D132" s="25">
        <v>2</v>
      </c>
      <c r="E132" s="25" t="s">
        <v>673</v>
      </c>
    </row>
    <row r="133" spans="2:5" x14ac:dyDescent="0.2">
      <c r="B133" s="25">
        <v>141</v>
      </c>
      <c r="C133" s="25" t="s">
        <v>642</v>
      </c>
      <c r="D133" s="25">
        <v>1</v>
      </c>
      <c r="E133" s="25" t="s">
        <v>674</v>
      </c>
    </row>
    <row r="134" spans="2:5" x14ac:dyDescent="0.2">
      <c r="B134" s="25">
        <v>141</v>
      </c>
      <c r="C134" s="25" t="s">
        <v>655</v>
      </c>
      <c r="D134" s="25">
        <v>2</v>
      </c>
      <c r="E134" s="25" t="s">
        <v>675</v>
      </c>
    </row>
    <row r="135" spans="2:5" x14ac:dyDescent="0.2">
      <c r="B135" s="25">
        <v>141</v>
      </c>
      <c r="C135" s="25" t="s">
        <v>676</v>
      </c>
      <c r="D135" s="25">
        <v>3</v>
      </c>
      <c r="E135" s="25" t="s">
        <v>677</v>
      </c>
    </row>
    <row r="136" spans="2:5" x14ac:dyDescent="0.2">
      <c r="B136" s="25">
        <v>141</v>
      </c>
      <c r="C136" s="25" t="s">
        <v>671</v>
      </c>
      <c r="D136" s="25">
        <v>4</v>
      </c>
      <c r="E136" s="25" t="s">
        <v>678</v>
      </c>
    </row>
    <row r="137" spans="2:5" x14ac:dyDescent="0.2">
      <c r="B137" s="25">
        <v>141</v>
      </c>
      <c r="C137" s="25" t="s">
        <v>679</v>
      </c>
      <c r="D137" s="25">
        <v>5</v>
      </c>
      <c r="E137" s="25" t="s">
        <v>674</v>
      </c>
    </row>
    <row r="138" spans="2:5" x14ac:dyDescent="0.2">
      <c r="B138" s="25">
        <v>140</v>
      </c>
      <c r="C138" s="25" t="s">
        <v>647</v>
      </c>
      <c r="D138" s="25">
        <v>1</v>
      </c>
      <c r="E138" s="25" t="s">
        <v>680</v>
      </c>
    </row>
    <row r="139" spans="2:5" x14ac:dyDescent="0.2">
      <c r="B139" s="25">
        <v>140</v>
      </c>
      <c r="C139" s="25" t="s">
        <v>681</v>
      </c>
      <c r="D139" s="25">
        <v>2</v>
      </c>
      <c r="E139" s="25" t="s">
        <v>682</v>
      </c>
    </row>
    <row r="140" spans="2:5" x14ac:dyDescent="0.2">
      <c r="B140" s="25">
        <v>140</v>
      </c>
      <c r="C140" s="25" t="s">
        <v>683</v>
      </c>
      <c r="D140" s="25">
        <v>3</v>
      </c>
      <c r="E140" s="25" t="s">
        <v>684</v>
      </c>
    </row>
    <row r="141" spans="2:5" x14ac:dyDescent="0.2">
      <c r="B141" s="25">
        <v>140</v>
      </c>
      <c r="C141" s="25" t="s">
        <v>685</v>
      </c>
      <c r="D141" s="25">
        <v>4</v>
      </c>
      <c r="E141" s="25" t="s">
        <v>686</v>
      </c>
    </row>
    <row r="142" spans="2:5" x14ac:dyDescent="0.2">
      <c r="B142" s="25">
        <v>140</v>
      </c>
      <c r="C142" s="25" t="s">
        <v>668</v>
      </c>
      <c r="D142" s="25">
        <v>5</v>
      </c>
      <c r="E142" s="25" t="s">
        <v>687</v>
      </c>
    </row>
    <row r="143" spans="2:5" x14ac:dyDescent="0.2">
      <c r="B143" s="25">
        <v>140</v>
      </c>
      <c r="C143" s="25" t="s">
        <v>592</v>
      </c>
      <c r="D143" s="25">
        <v>6</v>
      </c>
      <c r="E143" s="25" t="s">
        <v>688</v>
      </c>
    </row>
    <row r="144" spans="2:5" x14ac:dyDescent="0.2">
      <c r="B144" s="25">
        <v>139</v>
      </c>
      <c r="C144" s="25" t="s">
        <v>681</v>
      </c>
      <c r="D144" s="25">
        <v>1</v>
      </c>
      <c r="E144" s="25" t="s">
        <v>689</v>
      </c>
    </row>
    <row r="145" spans="2:5" x14ac:dyDescent="0.2">
      <c r="B145" s="25">
        <v>139</v>
      </c>
      <c r="C145" s="25" t="s">
        <v>690</v>
      </c>
      <c r="D145" s="25">
        <v>2</v>
      </c>
      <c r="E145" s="25" t="s">
        <v>691</v>
      </c>
    </row>
    <row r="146" spans="2:5" x14ac:dyDescent="0.2">
      <c r="B146" s="25">
        <v>139</v>
      </c>
      <c r="C146" s="25" t="s">
        <v>692</v>
      </c>
      <c r="D146" s="25">
        <v>3</v>
      </c>
      <c r="E146" s="25" t="s">
        <v>693</v>
      </c>
    </row>
    <row r="147" spans="2:5" x14ac:dyDescent="0.2">
      <c r="B147" s="25">
        <v>139</v>
      </c>
      <c r="C147" s="25" t="s">
        <v>671</v>
      </c>
      <c r="D147" s="25">
        <v>4</v>
      </c>
      <c r="E147" s="25" t="s">
        <v>693</v>
      </c>
    </row>
    <row r="148" spans="2:5" x14ac:dyDescent="0.2">
      <c r="B148" s="25">
        <v>139</v>
      </c>
      <c r="C148" s="25" t="s">
        <v>592</v>
      </c>
      <c r="D148" s="25">
        <v>5</v>
      </c>
      <c r="E148" s="25" t="s">
        <v>694</v>
      </c>
    </row>
    <row r="149" spans="2:5" x14ac:dyDescent="0.2">
      <c r="B149" s="25">
        <v>139</v>
      </c>
      <c r="C149" s="25" t="s">
        <v>542</v>
      </c>
      <c r="D149" s="25">
        <v>6</v>
      </c>
      <c r="E149" s="25" t="s">
        <v>695</v>
      </c>
    </row>
    <row r="150" spans="2:5" x14ac:dyDescent="0.2">
      <c r="B150" s="25">
        <v>139</v>
      </c>
      <c r="C150" s="25" t="s">
        <v>647</v>
      </c>
      <c r="D150" s="25">
        <v>6</v>
      </c>
      <c r="E150" s="25" t="s">
        <v>695</v>
      </c>
    </row>
    <row r="151" spans="2:5" x14ac:dyDescent="0.2">
      <c r="B151" s="25">
        <v>139</v>
      </c>
      <c r="C151" s="25" t="s">
        <v>622</v>
      </c>
      <c r="D151" s="25">
        <v>7</v>
      </c>
      <c r="E151" s="25" t="s">
        <v>696</v>
      </c>
    </row>
    <row r="152" spans="2:5" x14ac:dyDescent="0.2">
      <c r="B152" s="25">
        <v>139</v>
      </c>
      <c r="C152" s="25" t="s">
        <v>697</v>
      </c>
      <c r="D152" s="25">
        <v>8</v>
      </c>
      <c r="E152" s="25" t="s">
        <v>698</v>
      </c>
    </row>
    <row r="153" spans="2:5" x14ac:dyDescent="0.2">
      <c r="B153" s="25">
        <v>138</v>
      </c>
      <c r="C153" s="25" t="s">
        <v>463</v>
      </c>
      <c r="D153" s="25">
        <v>1</v>
      </c>
      <c r="E153" s="25" t="s">
        <v>699</v>
      </c>
    </row>
    <row r="154" spans="2:5" x14ac:dyDescent="0.2">
      <c r="B154" s="25">
        <v>138</v>
      </c>
      <c r="C154" s="25" t="s">
        <v>668</v>
      </c>
      <c r="D154" s="25">
        <v>2</v>
      </c>
      <c r="E154" s="25" t="s">
        <v>700</v>
      </c>
    </row>
    <row r="155" spans="2:5" x14ac:dyDescent="0.2">
      <c r="B155" s="25">
        <v>138</v>
      </c>
      <c r="C155" s="25" t="s">
        <v>640</v>
      </c>
      <c r="D155" s="25">
        <v>3</v>
      </c>
      <c r="E155" s="25" t="s">
        <v>701</v>
      </c>
    </row>
    <row r="156" spans="2:5" x14ac:dyDescent="0.2">
      <c r="B156" s="25">
        <v>138</v>
      </c>
      <c r="C156" s="25" t="s">
        <v>702</v>
      </c>
      <c r="D156" s="25">
        <v>4</v>
      </c>
      <c r="E156" s="25" t="s">
        <v>703</v>
      </c>
    </row>
    <row r="157" spans="2:5" x14ac:dyDescent="0.2">
      <c r="B157" s="25">
        <v>138</v>
      </c>
      <c r="C157" s="25" t="s">
        <v>603</v>
      </c>
      <c r="D157" s="25">
        <v>5</v>
      </c>
      <c r="E157" s="25" t="s">
        <v>704</v>
      </c>
    </row>
    <row r="158" spans="2:5" x14ac:dyDescent="0.2">
      <c r="B158" s="25">
        <v>138</v>
      </c>
      <c r="C158" s="25" t="s">
        <v>690</v>
      </c>
      <c r="D158" s="25">
        <v>6</v>
      </c>
      <c r="E158" s="25" t="s">
        <v>705</v>
      </c>
    </row>
    <row r="159" spans="2:5" x14ac:dyDescent="0.2">
      <c r="B159" s="25">
        <v>137</v>
      </c>
      <c r="C159" s="25" t="s">
        <v>706</v>
      </c>
      <c r="D159" s="25">
        <v>1</v>
      </c>
      <c r="E159" s="25" t="s">
        <v>707</v>
      </c>
    </row>
    <row r="160" spans="2:5" x14ac:dyDescent="0.2">
      <c r="B160" s="25">
        <v>137</v>
      </c>
      <c r="C160" s="25" t="s">
        <v>697</v>
      </c>
      <c r="D160" s="25">
        <v>2</v>
      </c>
      <c r="E160" s="25" t="s">
        <v>708</v>
      </c>
    </row>
    <row r="161" spans="2:5" x14ac:dyDescent="0.2">
      <c r="B161" s="25">
        <v>137</v>
      </c>
      <c r="C161" s="25" t="s">
        <v>709</v>
      </c>
      <c r="D161" s="25">
        <v>3</v>
      </c>
      <c r="E161" s="25" t="s">
        <v>710</v>
      </c>
    </row>
    <row r="162" spans="2:5" x14ac:dyDescent="0.2">
      <c r="B162" s="25">
        <v>137</v>
      </c>
      <c r="C162" s="25" t="s">
        <v>632</v>
      </c>
      <c r="D162" s="25">
        <v>4</v>
      </c>
      <c r="E162" s="25" t="s">
        <v>711</v>
      </c>
    </row>
    <row r="163" spans="2:5" x14ac:dyDescent="0.2">
      <c r="B163" s="25">
        <v>137</v>
      </c>
      <c r="C163" s="25" t="s">
        <v>681</v>
      </c>
      <c r="D163" s="25">
        <v>5</v>
      </c>
      <c r="E163" s="25" t="s">
        <v>712</v>
      </c>
    </row>
    <row r="164" spans="2:5" x14ac:dyDescent="0.2">
      <c r="B164" s="25">
        <v>137</v>
      </c>
      <c r="C164" s="25" t="s">
        <v>668</v>
      </c>
      <c r="D164" s="25">
        <v>6</v>
      </c>
      <c r="E164" s="25" t="s">
        <v>713</v>
      </c>
    </row>
    <row r="165" spans="2:5" x14ac:dyDescent="0.2">
      <c r="B165" s="25">
        <v>137</v>
      </c>
      <c r="C165" s="25" t="s">
        <v>683</v>
      </c>
      <c r="D165" s="25">
        <v>7</v>
      </c>
      <c r="E165" s="25" t="s">
        <v>714</v>
      </c>
    </row>
    <row r="166" spans="2:5" x14ac:dyDescent="0.2">
      <c r="B166" s="25">
        <v>137</v>
      </c>
      <c r="C166" s="25" t="s">
        <v>640</v>
      </c>
      <c r="D166" s="25">
        <v>8</v>
      </c>
      <c r="E166" s="25" t="s">
        <v>715</v>
      </c>
    </row>
    <row r="167" spans="2:5" x14ac:dyDescent="0.2">
      <c r="B167" s="25">
        <v>136</v>
      </c>
      <c r="C167" s="25" t="s">
        <v>716</v>
      </c>
      <c r="D167" s="25">
        <v>1</v>
      </c>
      <c r="E167" s="25" t="s">
        <v>717</v>
      </c>
    </row>
    <row r="168" spans="2:5" x14ac:dyDescent="0.2">
      <c r="B168" s="25">
        <v>136</v>
      </c>
      <c r="C168" s="25" t="s">
        <v>671</v>
      </c>
      <c r="D168" s="25">
        <v>2</v>
      </c>
      <c r="E168" s="25" t="s">
        <v>718</v>
      </c>
    </row>
    <row r="169" spans="2:5" x14ac:dyDescent="0.2">
      <c r="B169" s="25">
        <v>136</v>
      </c>
      <c r="C169" s="25" t="s">
        <v>683</v>
      </c>
      <c r="D169" s="25">
        <v>3</v>
      </c>
      <c r="E169" s="25" t="s">
        <v>719</v>
      </c>
    </row>
    <row r="170" spans="2:5" x14ac:dyDescent="0.2">
      <c r="B170" s="25">
        <v>136</v>
      </c>
      <c r="C170" s="25" t="s">
        <v>720</v>
      </c>
      <c r="D170" s="25">
        <v>4</v>
      </c>
      <c r="E170" s="25" t="s">
        <v>721</v>
      </c>
    </row>
    <row r="171" spans="2:5" x14ac:dyDescent="0.2">
      <c r="B171" s="25">
        <v>136</v>
      </c>
      <c r="C171" s="25" t="s">
        <v>722</v>
      </c>
      <c r="D171" s="25">
        <v>5</v>
      </c>
      <c r="E171" s="25" t="s">
        <v>723</v>
      </c>
    </row>
    <row r="172" spans="2:5" x14ac:dyDescent="0.2">
      <c r="B172" s="25">
        <v>135</v>
      </c>
      <c r="C172" s="25" t="s">
        <v>668</v>
      </c>
      <c r="D172" s="25">
        <v>1</v>
      </c>
      <c r="E172" s="25" t="s">
        <v>724</v>
      </c>
    </row>
    <row r="173" spans="2:5" x14ac:dyDescent="0.2">
      <c r="B173" s="25">
        <v>135</v>
      </c>
      <c r="C173" s="25" t="s">
        <v>720</v>
      </c>
      <c r="D173" s="25">
        <v>2</v>
      </c>
      <c r="E173" s="25" t="s">
        <v>725</v>
      </c>
    </row>
    <row r="174" spans="2:5" x14ac:dyDescent="0.2">
      <c r="B174" s="25">
        <v>135</v>
      </c>
      <c r="C174" s="25" t="s">
        <v>683</v>
      </c>
      <c r="D174" s="25">
        <v>3</v>
      </c>
      <c r="E174" s="25" t="s">
        <v>726</v>
      </c>
    </row>
    <row r="175" spans="2:5" x14ac:dyDescent="0.2">
      <c r="B175" s="25">
        <v>135</v>
      </c>
      <c r="C175" s="25" t="s">
        <v>671</v>
      </c>
      <c r="D175" s="25">
        <v>4</v>
      </c>
      <c r="E175" s="25" t="s">
        <v>727</v>
      </c>
    </row>
    <row r="176" spans="2:5" x14ac:dyDescent="0.2">
      <c r="B176" s="25">
        <v>135</v>
      </c>
      <c r="C176" s="25" t="s">
        <v>655</v>
      </c>
      <c r="D176" s="25">
        <v>5</v>
      </c>
      <c r="E176" s="25" t="s">
        <v>726</v>
      </c>
    </row>
    <row r="177" spans="2:5" x14ac:dyDescent="0.2">
      <c r="B177" s="25">
        <v>134</v>
      </c>
      <c r="C177" s="25" t="s">
        <v>728</v>
      </c>
      <c r="D177" s="25">
        <v>1</v>
      </c>
      <c r="E177" s="25" t="s">
        <v>729</v>
      </c>
    </row>
    <row r="178" spans="2:5" x14ac:dyDescent="0.2">
      <c r="B178" s="25">
        <v>133</v>
      </c>
      <c r="C178" s="25" t="s">
        <v>730</v>
      </c>
      <c r="D178" s="25">
        <v>1</v>
      </c>
      <c r="E178" s="25" t="s">
        <v>731</v>
      </c>
    </row>
    <row r="179" spans="2:5" x14ac:dyDescent="0.2">
      <c r="B179" s="25">
        <v>133</v>
      </c>
      <c r="C179" s="25" t="s">
        <v>671</v>
      </c>
      <c r="D179" s="25">
        <v>2</v>
      </c>
      <c r="E179" s="25" t="s">
        <v>732</v>
      </c>
    </row>
    <row r="180" spans="2:5" x14ac:dyDescent="0.2">
      <c r="B180" s="25">
        <v>132</v>
      </c>
      <c r="C180" s="25" t="s">
        <v>706</v>
      </c>
      <c r="D180" s="25">
        <v>1</v>
      </c>
      <c r="E180" s="25" t="s">
        <v>733</v>
      </c>
    </row>
    <row r="181" spans="2:5" x14ac:dyDescent="0.2">
      <c r="B181" s="25">
        <v>132</v>
      </c>
      <c r="C181" s="25" t="s">
        <v>730</v>
      </c>
      <c r="D181" s="25">
        <v>2</v>
      </c>
      <c r="E181" s="25" t="s">
        <v>734</v>
      </c>
    </row>
    <row r="182" spans="2:5" x14ac:dyDescent="0.2">
      <c r="B182" s="25">
        <v>132</v>
      </c>
      <c r="C182" s="25" t="s">
        <v>683</v>
      </c>
      <c r="D182" s="25">
        <v>3</v>
      </c>
      <c r="E182" s="25" t="s">
        <v>735</v>
      </c>
    </row>
    <row r="183" spans="2:5" x14ac:dyDescent="0.2">
      <c r="B183" s="25">
        <v>132</v>
      </c>
      <c r="C183" s="25" t="s">
        <v>671</v>
      </c>
      <c r="D183" s="25">
        <v>4</v>
      </c>
      <c r="E183" s="25" t="s">
        <v>736</v>
      </c>
    </row>
    <row r="184" spans="2:5" x14ac:dyDescent="0.2">
      <c r="B184" s="25">
        <v>132</v>
      </c>
      <c r="C184" s="25" t="s">
        <v>737</v>
      </c>
      <c r="D184" s="25">
        <v>5</v>
      </c>
      <c r="E184" s="25" t="s">
        <v>738</v>
      </c>
    </row>
    <row r="185" spans="2:5" x14ac:dyDescent="0.2">
      <c r="B185" s="25">
        <v>131</v>
      </c>
      <c r="C185" s="25" t="s">
        <v>730</v>
      </c>
      <c r="D185" s="25">
        <v>1</v>
      </c>
      <c r="E185" s="25" t="s">
        <v>739</v>
      </c>
    </row>
    <row r="186" spans="2:5" x14ac:dyDescent="0.2">
      <c r="B186" s="25">
        <v>131</v>
      </c>
      <c r="C186" s="25" t="s">
        <v>671</v>
      </c>
      <c r="D186" s="25">
        <v>2</v>
      </c>
      <c r="E186" s="25" t="s">
        <v>739</v>
      </c>
    </row>
    <row r="187" spans="2:5" x14ac:dyDescent="0.2">
      <c r="B187" s="25">
        <v>131</v>
      </c>
      <c r="C187" s="25" t="s">
        <v>683</v>
      </c>
      <c r="D187" s="25">
        <v>3</v>
      </c>
      <c r="E187" s="25" t="s">
        <v>740</v>
      </c>
    </row>
    <row r="188" spans="2:5" x14ac:dyDescent="0.2">
      <c r="B188" s="25">
        <v>131</v>
      </c>
      <c r="C188" s="25" t="s">
        <v>706</v>
      </c>
      <c r="D188" s="25">
        <v>4</v>
      </c>
      <c r="E188" s="25" t="s">
        <v>739</v>
      </c>
    </row>
    <row r="189" spans="2:5" x14ac:dyDescent="0.2">
      <c r="B189" s="25">
        <v>131</v>
      </c>
      <c r="C189" s="25" t="s">
        <v>722</v>
      </c>
      <c r="D189" s="25">
        <v>5</v>
      </c>
      <c r="E189" s="25" t="s">
        <v>739</v>
      </c>
    </row>
    <row r="190" spans="2:5" x14ac:dyDescent="0.2">
      <c r="B190" s="25">
        <v>131</v>
      </c>
      <c r="C190" s="25" t="s">
        <v>720</v>
      </c>
      <c r="D190" s="25">
        <v>6</v>
      </c>
      <c r="E190" s="25" t="s">
        <v>741</v>
      </c>
    </row>
    <row r="191" spans="2:5" x14ac:dyDescent="0.2">
      <c r="B191" s="25">
        <v>130</v>
      </c>
      <c r="C191" s="25" t="s">
        <v>730</v>
      </c>
      <c r="D191" s="25">
        <v>1</v>
      </c>
      <c r="E191" s="25" t="s">
        <v>742</v>
      </c>
    </row>
    <row r="192" spans="2:5" x14ac:dyDescent="0.2">
      <c r="B192" s="25">
        <v>130</v>
      </c>
      <c r="C192" s="25" t="s">
        <v>709</v>
      </c>
      <c r="D192" s="25">
        <v>2</v>
      </c>
      <c r="E192" s="25" t="s">
        <v>743</v>
      </c>
    </row>
    <row r="193" spans="2:5" x14ac:dyDescent="0.2">
      <c r="B193" s="25">
        <v>130</v>
      </c>
      <c r="C193" s="25" t="s">
        <v>722</v>
      </c>
      <c r="D193" s="25">
        <v>3</v>
      </c>
      <c r="E193" s="25" t="s">
        <v>744</v>
      </c>
    </row>
    <row r="194" spans="2:5" x14ac:dyDescent="0.2">
      <c r="B194" s="25">
        <v>130</v>
      </c>
      <c r="C194" s="25" t="s">
        <v>683</v>
      </c>
      <c r="D194" s="25">
        <v>4</v>
      </c>
      <c r="E194" s="25" t="s">
        <v>745</v>
      </c>
    </row>
    <row r="195" spans="2:5" x14ac:dyDescent="0.2">
      <c r="B195" s="25">
        <v>130</v>
      </c>
      <c r="C195" s="25" t="s">
        <v>746</v>
      </c>
      <c r="D195" s="25">
        <v>5</v>
      </c>
      <c r="E195" s="25" t="s">
        <v>747</v>
      </c>
    </row>
    <row r="196" spans="2:5" x14ac:dyDescent="0.2">
      <c r="B196" s="25">
        <v>130</v>
      </c>
      <c r="C196" s="25" t="s">
        <v>748</v>
      </c>
      <c r="D196" s="25">
        <v>6</v>
      </c>
      <c r="E196" s="25" t="s">
        <v>749</v>
      </c>
    </row>
    <row r="197" spans="2:5" x14ac:dyDescent="0.2">
      <c r="B197" s="25">
        <v>130</v>
      </c>
      <c r="C197" s="25" t="s">
        <v>728</v>
      </c>
      <c r="D197" s="25">
        <v>7</v>
      </c>
      <c r="E197" s="25" t="s">
        <v>750</v>
      </c>
    </row>
    <row r="198" spans="2:5" x14ac:dyDescent="0.2">
      <c r="B198" s="25">
        <v>130</v>
      </c>
      <c r="C198" s="25" t="s">
        <v>720</v>
      </c>
      <c r="D198" s="25">
        <v>8</v>
      </c>
      <c r="E198" s="25" t="s">
        <v>751</v>
      </c>
    </row>
    <row r="199" spans="2:5" x14ac:dyDescent="0.2">
      <c r="B199" s="25">
        <v>130</v>
      </c>
      <c r="C199" s="25" t="s">
        <v>655</v>
      </c>
      <c r="D199" s="25">
        <v>9</v>
      </c>
      <c r="E199" s="25" t="s">
        <v>752</v>
      </c>
    </row>
    <row r="200" spans="2:5" x14ac:dyDescent="0.2">
      <c r="B200" s="25">
        <v>130</v>
      </c>
      <c r="C200" s="25" t="s">
        <v>650</v>
      </c>
      <c r="D200" s="25">
        <v>10</v>
      </c>
      <c r="E200" s="25" t="s">
        <v>742</v>
      </c>
    </row>
    <row r="201" spans="2:5" x14ac:dyDescent="0.2">
      <c r="B201" s="25">
        <v>129</v>
      </c>
      <c r="C201" s="25" t="s">
        <v>730</v>
      </c>
      <c r="D201" s="25">
        <v>1</v>
      </c>
      <c r="E201" s="25" t="s">
        <v>753</v>
      </c>
    </row>
    <row r="202" spans="2:5" x14ac:dyDescent="0.2">
      <c r="B202" s="25">
        <v>129</v>
      </c>
      <c r="C202" s="25" t="s">
        <v>642</v>
      </c>
      <c r="D202" s="25">
        <v>2</v>
      </c>
      <c r="E202" s="25" t="s">
        <v>754</v>
      </c>
    </row>
    <row r="203" spans="2:5" x14ac:dyDescent="0.2">
      <c r="B203" s="25">
        <v>129</v>
      </c>
      <c r="C203" s="25" t="s">
        <v>463</v>
      </c>
      <c r="D203" s="25">
        <v>3</v>
      </c>
      <c r="E203" s="25" t="s">
        <v>755</v>
      </c>
    </row>
    <row r="204" spans="2:5" x14ac:dyDescent="0.2">
      <c r="B204" s="25">
        <v>129</v>
      </c>
      <c r="C204" s="25" t="s">
        <v>728</v>
      </c>
      <c r="D204" s="25">
        <v>4</v>
      </c>
      <c r="E204" s="25" t="s">
        <v>755</v>
      </c>
    </row>
    <row r="205" spans="2:5" x14ac:dyDescent="0.2">
      <c r="B205" s="25">
        <v>129</v>
      </c>
      <c r="C205" s="25" t="s">
        <v>709</v>
      </c>
      <c r="D205" s="25">
        <v>5</v>
      </c>
      <c r="E205" s="25" t="s">
        <v>756</v>
      </c>
    </row>
    <row r="206" spans="2:5" x14ac:dyDescent="0.2">
      <c r="B206" s="25">
        <v>129</v>
      </c>
      <c r="C206" s="25" t="s">
        <v>757</v>
      </c>
      <c r="D206" s="25">
        <v>6</v>
      </c>
      <c r="E206" s="25" t="s">
        <v>758</v>
      </c>
    </row>
    <row r="207" spans="2:5" x14ac:dyDescent="0.2">
      <c r="B207" s="25">
        <v>129</v>
      </c>
      <c r="C207" s="25" t="s">
        <v>759</v>
      </c>
      <c r="D207" s="25">
        <v>7</v>
      </c>
      <c r="E207" s="25" t="s">
        <v>760</v>
      </c>
    </row>
    <row r="208" spans="2:5" x14ac:dyDescent="0.2">
      <c r="B208" s="25">
        <v>129</v>
      </c>
      <c r="C208" s="25" t="s">
        <v>683</v>
      </c>
      <c r="D208" s="25">
        <v>8</v>
      </c>
      <c r="E208" s="25" t="s">
        <v>755</v>
      </c>
    </row>
    <row r="209" spans="2:5" x14ac:dyDescent="0.2">
      <c r="B209" s="25">
        <v>129</v>
      </c>
      <c r="C209" s="25" t="s">
        <v>722</v>
      </c>
      <c r="D209" s="25">
        <v>9</v>
      </c>
      <c r="E209" s="25" t="s">
        <v>761</v>
      </c>
    </row>
    <row r="210" spans="2:5" x14ac:dyDescent="0.2">
      <c r="B210" s="25">
        <v>129</v>
      </c>
      <c r="C210" s="25" t="s">
        <v>720</v>
      </c>
      <c r="D210" s="25">
        <v>10</v>
      </c>
      <c r="E210" s="25" t="s">
        <v>762</v>
      </c>
    </row>
    <row r="211" spans="2:5" x14ac:dyDescent="0.2">
      <c r="B211" s="25">
        <v>128</v>
      </c>
      <c r="C211" s="25" t="s">
        <v>763</v>
      </c>
      <c r="D211" s="25">
        <v>1</v>
      </c>
      <c r="E211" s="25" t="s">
        <v>764</v>
      </c>
    </row>
    <row r="212" spans="2:5" x14ac:dyDescent="0.2">
      <c r="B212" s="25">
        <v>127</v>
      </c>
      <c r="C212" s="25" t="s">
        <v>748</v>
      </c>
      <c r="D212" s="25">
        <v>1</v>
      </c>
      <c r="E212" s="25" t="s">
        <v>765</v>
      </c>
    </row>
    <row r="213" spans="2:5" x14ac:dyDescent="0.2">
      <c r="B213" s="25">
        <v>126</v>
      </c>
      <c r="C213" s="25" t="s">
        <v>766</v>
      </c>
      <c r="D213" s="25">
        <v>1</v>
      </c>
      <c r="E213" s="25" t="s">
        <v>767</v>
      </c>
    </row>
    <row r="214" spans="2:5" x14ac:dyDescent="0.2">
      <c r="B214" s="25">
        <v>126</v>
      </c>
      <c r="C214" s="25" t="s">
        <v>485</v>
      </c>
      <c r="D214" s="25">
        <v>2</v>
      </c>
      <c r="E214" s="25" t="s">
        <v>768</v>
      </c>
    </row>
    <row r="215" spans="2:5" x14ac:dyDescent="0.2">
      <c r="B215" s="25">
        <v>126</v>
      </c>
      <c r="C215" s="25" t="s">
        <v>655</v>
      </c>
      <c r="D215" s="25">
        <v>3</v>
      </c>
      <c r="E215" s="25" t="s">
        <v>769</v>
      </c>
    </row>
    <row r="216" spans="2:5" x14ac:dyDescent="0.2">
      <c r="B216" s="25">
        <v>126</v>
      </c>
      <c r="C216" s="25" t="s">
        <v>647</v>
      </c>
      <c r="D216" s="25">
        <v>4</v>
      </c>
      <c r="E216" s="25" t="s">
        <v>770</v>
      </c>
    </row>
    <row r="217" spans="2:5" x14ac:dyDescent="0.2">
      <c r="B217" s="25">
        <v>125</v>
      </c>
      <c r="C217" s="25" t="s">
        <v>771</v>
      </c>
      <c r="D217" s="25">
        <v>1</v>
      </c>
      <c r="E217" s="25" t="s">
        <v>772</v>
      </c>
    </row>
    <row r="218" spans="2:5" x14ac:dyDescent="0.2">
      <c r="B218" s="25">
        <v>124</v>
      </c>
      <c r="C218" s="25" t="s">
        <v>627</v>
      </c>
      <c r="D218" s="25">
        <v>1</v>
      </c>
      <c r="E218" s="25" t="s">
        <v>773</v>
      </c>
    </row>
    <row r="219" spans="2:5" x14ac:dyDescent="0.2">
      <c r="B219" s="25">
        <v>124</v>
      </c>
      <c r="C219" s="25" t="s">
        <v>685</v>
      </c>
      <c r="D219" s="25">
        <v>2</v>
      </c>
      <c r="E219" s="25" t="s">
        <v>774</v>
      </c>
    </row>
    <row r="220" spans="2:5" x14ac:dyDescent="0.2">
      <c r="B220" s="25">
        <v>123</v>
      </c>
      <c r="C220" s="25" t="s">
        <v>775</v>
      </c>
      <c r="D220" s="25">
        <v>1</v>
      </c>
      <c r="E220" s="25" t="s">
        <v>776</v>
      </c>
    </row>
    <row r="221" spans="2:5" x14ac:dyDescent="0.2">
      <c r="B221" s="25">
        <v>123</v>
      </c>
      <c r="C221" s="25" t="s">
        <v>777</v>
      </c>
      <c r="D221" s="25">
        <v>2</v>
      </c>
      <c r="E221" s="25" t="s">
        <v>778</v>
      </c>
    </row>
    <row r="222" spans="2:5" x14ac:dyDescent="0.2">
      <c r="B222" s="25">
        <v>123</v>
      </c>
      <c r="C222" s="25" t="s">
        <v>459</v>
      </c>
      <c r="D222" s="25">
        <v>3</v>
      </c>
      <c r="E222" s="25" t="s">
        <v>779</v>
      </c>
    </row>
    <row r="223" spans="2:5" x14ac:dyDescent="0.2">
      <c r="B223" s="25">
        <v>122</v>
      </c>
      <c r="C223" s="25" t="s">
        <v>780</v>
      </c>
      <c r="D223" s="25">
        <v>1</v>
      </c>
      <c r="E223" s="25" t="s">
        <v>781</v>
      </c>
    </row>
    <row r="224" spans="2:5" x14ac:dyDescent="0.2">
      <c r="B224" s="25">
        <v>122</v>
      </c>
      <c r="C224" s="25" t="s">
        <v>706</v>
      </c>
      <c r="D224" s="25">
        <v>2</v>
      </c>
      <c r="E224" s="25" t="s">
        <v>782</v>
      </c>
    </row>
    <row r="225" spans="2:5" x14ac:dyDescent="0.2">
      <c r="B225" s="25">
        <v>122</v>
      </c>
      <c r="C225" s="25" t="s">
        <v>759</v>
      </c>
      <c r="D225" s="25">
        <v>3</v>
      </c>
      <c r="E225" s="25" t="s">
        <v>783</v>
      </c>
    </row>
    <row r="226" spans="2:5" x14ac:dyDescent="0.2">
      <c r="B226" s="25">
        <v>122</v>
      </c>
      <c r="C226" s="25" t="s">
        <v>697</v>
      </c>
      <c r="D226" s="25">
        <v>4</v>
      </c>
      <c r="E226" s="25" t="s">
        <v>784</v>
      </c>
    </row>
    <row r="227" spans="2:5" x14ac:dyDescent="0.2">
      <c r="B227" s="25">
        <v>122</v>
      </c>
      <c r="C227" s="25" t="s">
        <v>485</v>
      </c>
      <c r="D227" s="25">
        <v>5</v>
      </c>
      <c r="E227" s="25" t="s">
        <v>785</v>
      </c>
    </row>
    <row r="228" spans="2:5" x14ac:dyDescent="0.2">
      <c r="B228" s="25">
        <v>122</v>
      </c>
      <c r="C228" s="25" t="s">
        <v>655</v>
      </c>
      <c r="D228" s="25">
        <v>6</v>
      </c>
      <c r="E228" s="25" t="s">
        <v>786</v>
      </c>
    </row>
    <row r="229" spans="2:5" x14ac:dyDescent="0.2">
      <c r="B229" s="25">
        <v>121</v>
      </c>
      <c r="C229" s="25" t="s">
        <v>787</v>
      </c>
      <c r="D229" s="25">
        <v>1</v>
      </c>
      <c r="E229" s="25" t="s">
        <v>788</v>
      </c>
    </row>
    <row r="230" spans="2:5" x14ac:dyDescent="0.2">
      <c r="B230" s="25">
        <v>120</v>
      </c>
      <c r="C230" s="25" t="s">
        <v>627</v>
      </c>
      <c r="D230" s="25">
        <v>1</v>
      </c>
      <c r="E230" s="25" t="s">
        <v>789</v>
      </c>
    </row>
    <row r="231" spans="2:5" x14ac:dyDescent="0.2">
      <c r="B231" s="25">
        <v>120</v>
      </c>
      <c r="C231" s="25" t="s">
        <v>459</v>
      </c>
      <c r="D231" s="25">
        <v>2</v>
      </c>
      <c r="E231" s="25" t="s">
        <v>790</v>
      </c>
    </row>
    <row r="232" spans="2:5" x14ac:dyDescent="0.2">
      <c r="B232" s="25">
        <v>120</v>
      </c>
      <c r="C232" s="25" t="s">
        <v>706</v>
      </c>
      <c r="D232" s="25">
        <v>3</v>
      </c>
      <c r="E232" s="25" t="s">
        <v>791</v>
      </c>
    </row>
    <row r="233" spans="2:5" x14ac:dyDescent="0.2">
      <c r="B233" s="25">
        <v>120</v>
      </c>
      <c r="C233" s="25" t="s">
        <v>792</v>
      </c>
      <c r="D233" s="25">
        <v>4</v>
      </c>
      <c r="E233" s="25" t="s">
        <v>793</v>
      </c>
    </row>
    <row r="234" spans="2:5" x14ac:dyDescent="0.2">
      <c r="B234" s="25">
        <v>120</v>
      </c>
      <c r="C234" s="25" t="s">
        <v>794</v>
      </c>
      <c r="D234" s="25">
        <v>5</v>
      </c>
      <c r="E234" s="25" t="s">
        <v>795</v>
      </c>
    </row>
    <row r="235" spans="2:5" x14ac:dyDescent="0.2">
      <c r="B235" s="25">
        <v>119</v>
      </c>
      <c r="C235" s="25" t="s">
        <v>796</v>
      </c>
      <c r="D235" s="25">
        <v>1</v>
      </c>
      <c r="E235" s="25" t="s">
        <v>797</v>
      </c>
    </row>
    <row r="236" spans="2:5" x14ac:dyDescent="0.2">
      <c r="B236" s="25">
        <v>119</v>
      </c>
      <c r="C236" s="25" t="s">
        <v>627</v>
      </c>
      <c r="D236" s="25">
        <v>2</v>
      </c>
      <c r="E236" s="25" t="s">
        <v>798</v>
      </c>
    </row>
    <row r="237" spans="2:5" x14ac:dyDescent="0.2">
      <c r="B237" s="25">
        <v>119</v>
      </c>
      <c r="C237" s="25" t="s">
        <v>787</v>
      </c>
      <c r="D237" s="25">
        <v>3</v>
      </c>
      <c r="E237" s="25" t="s">
        <v>799</v>
      </c>
    </row>
    <row r="238" spans="2:5" x14ac:dyDescent="0.2">
      <c r="B238" s="25">
        <v>119</v>
      </c>
      <c r="C238" s="25" t="s">
        <v>792</v>
      </c>
      <c r="D238" s="25">
        <v>4</v>
      </c>
      <c r="E238" s="25" t="s">
        <v>800</v>
      </c>
    </row>
    <row r="239" spans="2:5" x14ac:dyDescent="0.2">
      <c r="B239" s="25">
        <v>119</v>
      </c>
      <c r="C239" s="25" t="s">
        <v>629</v>
      </c>
      <c r="D239" s="25">
        <v>5</v>
      </c>
      <c r="E239" s="25" t="s">
        <v>801</v>
      </c>
    </row>
    <row r="240" spans="2:5" x14ac:dyDescent="0.2">
      <c r="B240" s="25">
        <v>119</v>
      </c>
      <c r="C240" s="25" t="s">
        <v>655</v>
      </c>
      <c r="D240" s="25">
        <v>6</v>
      </c>
      <c r="E240" s="25" t="s">
        <v>802</v>
      </c>
    </row>
    <row r="241" spans="2:5" x14ac:dyDescent="0.2">
      <c r="B241" s="25">
        <v>119</v>
      </c>
      <c r="C241" s="25" t="s">
        <v>647</v>
      </c>
      <c r="D241" s="25">
        <v>7</v>
      </c>
      <c r="E241" s="25" t="s">
        <v>803</v>
      </c>
    </row>
    <row r="242" spans="2:5" x14ac:dyDescent="0.2">
      <c r="B242" s="25">
        <v>118</v>
      </c>
      <c r="C242" s="25" t="s">
        <v>794</v>
      </c>
      <c r="D242" s="25">
        <v>1</v>
      </c>
      <c r="E242" s="25" t="s">
        <v>804</v>
      </c>
    </row>
    <row r="243" spans="2:5" x14ac:dyDescent="0.2">
      <c r="B243" s="25">
        <v>118</v>
      </c>
      <c r="C243" s="25" t="s">
        <v>655</v>
      </c>
      <c r="D243" s="25">
        <v>2</v>
      </c>
      <c r="E243" s="25" t="s">
        <v>805</v>
      </c>
    </row>
    <row r="244" spans="2:5" x14ac:dyDescent="0.2">
      <c r="B244" s="25">
        <v>118</v>
      </c>
      <c r="C244" s="25" t="s">
        <v>806</v>
      </c>
      <c r="D244" s="25">
        <v>3</v>
      </c>
      <c r="E244" s="25" t="s">
        <v>807</v>
      </c>
    </row>
    <row r="245" spans="2:5" x14ac:dyDescent="0.2">
      <c r="B245" s="25">
        <v>118</v>
      </c>
      <c r="C245" s="25" t="s">
        <v>629</v>
      </c>
      <c r="D245" s="25">
        <v>4</v>
      </c>
      <c r="E245" s="25" t="s">
        <v>808</v>
      </c>
    </row>
    <row r="246" spans="2:5" x14ac:dyDescent="0.2">
      <c r="B246" s="25">
        <v>117</v>
      </c>
      <c r="C246" s="25" t="s">
        <v>746</v>
      </c>
      <c r="D246" s="25">
        <v>1</v>
      </c>
      <c r="E246" s="25" t="s">
        <v>809</v>
      </c>
    </row>
    <row r="247" spans="2:5" x14ac:dyDescent="0.2">
      <c r="B247" s="25">
        <v>117</v>
      </c>
      <c r="C247" s="25" t="s">
        <v>629</v>
      </c>
      <c r="D247" s="25">
        <v>2</v>
      </c>
      <c r="E247" s="25" t="s">
        <v>810</v>
      </c>
    </row>
    <row r="248" spans="2:5" x14ac:dyDescent="0.2">
      <c r="B248" s="25">
        <v>116</v>
      </c>
      <c r="C248" s="25" t="s">
        <v>629</v>
      </c>
      <c r="D248" s="25">
        <v>1</v>
      </c>
      <c r="E248" s="25" t="s">
        <v>811</v>
      </c>
    </row>
    <row r="249" spans="2:5" x14ac:dyDescent="0.2">
      <c r="B249" s="25">
        <v>116</v>
      </c>
      <c r="C249" s="25" t="s">
        <v>459</v>
      </c>
      <c r="D249" s="25">
        <v>2</v>
      </c>
      <c r="E249" s="25" t="s">
        <v>812</v>
      </c>
    </row>
    <row r="250" spans="2:5" x14ac:dyDescent="0.2">
      <c r="B250" s="25">
        <v>116</v>
      </c>
      <c r="C250" s="25" t="s">
        <v>813</v>
      </c>
      <c r="D250" s="25">
        <v>3</v>
      </c>
      <c r="E250" s="25" t="s">
        <v>814</v>
      </c>
    </row>
    <row r="251" spans="2:5" x14ac:dyDescent="0.2">
      <c r="B251" s="25">
        <v>116</v>
      </c>
      <c r="C251" s="25" t="s">
        <v>655</v>
      </c>
      <c r="D251" s="25">
        <v>4</v>
      </c>
      <c r="E251" s="25" t="s">
        <v>815</v>
      </c>
    </row>
    <row r="252" spans="2:5" x14ac:dyDescent="0.2">
      <c r="B252" s="25">
        <v>116</v>
      </c>
      <c r="C252" s="25" t="s">
        <v>722</v>
      </c>
      <c r="D252" s="25">
        <v>5</v>
      </c>
      <c r="E252" s="25" t="s">
        <v>816</v>
      </c>
    </row>
    <row r="253" spans="2:5" x14ac:dyDescent="0.2">
      <c r="B253" s="25">
        <v>116</v>
      </c>
      <c r="C253" s="25" t="s">
        <v>697</v>
      </c>
      <c r="D253" s="25">
        <v>6</v>
      </c>
      <c r="E253" s="25" t="s">
        <v>817</v>
      </c>
    </row>
    <row r="254" spans="2:5" x14ac:dyDescent="0.2">
      <c r="B254" s="25">
        <v>115</v>
      </c>
      <c r="C254" s="25" t="s">
        <v>647</v>
      </c>
      <c r="D254" s="25">
        <v>1</v>
      </c>
      <c r="E254" s="25" t="s">
        <v>818</v>
      </c>
    </row>
    <row r="255" spans="2:5" x14ac:dyDescent="0.2">
      <c r="B255" s="25">
        <v>115</v>
      </c>
      <c r="C255" s="25" t="s">
        <v>813</v>
      </c>
      <c r="D255" s="25">
        <v>2</v>
      </c>
      <c r="E255" s="25" t="s">
        <v>819</v>
      </c>
    </row>
    <row r="256" spans="2:5" x14ac:dyDescent="0.2">
      <c r="B256" s="25">
        <v>115</v>
      </c>
      <c r="C256" s="25" t="s">
        <v>485</v>
      </c>
      <c r="D256" s="25">
        <v>3</v>
      </c>
      <c r="E256" s="25" t="s">
        <v>820</v>
      </c>
    </row>
    <row r="257" spans="2:5" x14ac:dyDescent="0.2">
      <c r="B257" s="25">
        <v>115</v>
      </c>
      <c r="C257" s="25" t="s">
        <v>722</v>
      </c>
      <c r="D257" s="25">
        <v>4</v>
      </c>
      <c r="E257" s="25" t="s">
        <v>821</v>
      </c>
    </row>
    <row r="258" spans="2:5" x14ac:dyDescent="0.2">
      <c r="B258" s="25">
        <v>115</v>
      </c>
      <c r="C258" s="25" t="s">
        <v>822</v>
      </c>
      <c r="D258" s="25">
        <v>5</v>
      </c>
      <c r="E258" s="25" t="s">
        <v>823</v>
      </c>
    </row>
    <row r="259" spans="2:5" x14ac:dyDescent="0.2">
      <c r="B259" s="25">
        <v>115</v>
      </c>
      <c r="C259" s="25" t="s">
        <v>824</v>
      </c>
      <c r="D259" s="25">
        <v>6</v>
      </c>
      <c r="E259" s="25" t="s">
        <v>825</v>
      </c>
    </row>
    <row r="260" spans="2:5" x14ac:dyDescent="0.2">
      <c r="B260" s="25">
        <v>115</v>
      </c>
      <c r="C260" s="25" t="s">
        <v>697</v>
      </c>
      <c r="D260" s="25">
        <v>7</v>
      </c>
      <c r="E260" s="25" t="s">
        <v>826</v>
      </c>
    </row>
    <row r="261" spans="2:5" x14ac:dyDescent="0.2">
      <c r="B261" s="25">
        <v>115</v>
      </c>
      <c r="C261" s="25" t="s">
        <v>822</v>
      </c>
      <c r="D261" s="25">
        <v>8</v>
      </c>
      <c r="E261" s="25" t="s">
        <v>827</v>
      </c>
    </row>
    <row r="262" spans="2:5" x14ac:dyDescent="0.2">
      <c r="B262" s="25">
        <v>115</v>
      </c>
      <c r="C262" s="25" t="s">
        <v>763</v>
      </c>
      <c r="D262" s="25">
        <v>9</v>
      </c>
      <c r="E262" s="25" t="s">
        <v>828</v>
      </c>
    </row>
    <row r="263" spans="2:5" x14ac:dyDescent="0.2">
      <c r="B263" s="25">
        <v>114</v>
      </c>
      <c r="C263" s="25" t="s">
        <v>655</v>
      </c>
      <c r="D263" s="25">
        <v>1</v>
      </c>
      <c r="E263" s="25" t="s">
        <v>829</v>
      </c>
    </row>
    <row r="264" spans="2:5" x14ac:dyDescent="0.2">
      <c r="B264" s="25">
        <v>114</v>
      </c>
      <c r="C264" s="25" t="s">
        <v>697</v>
      </c>
      <c r="D264" s="25">
        <v>2</v>
      </c>
      <c r="E264" s="25" t="s">
        <v>830</v>
      </c>
    </row>
    <row r="265" spans="2:5" x14ac:dyDescent="0.2">
      <c r="B265" s="25">
        <v>114</v>
      </c>
      <c r="C265" s="25" t="s">
        <v>831</v>
      </c>
      <c r="D265" s="25">
        <v>3</v>
      </c>
      <c r="E265" s="25" t="s">
        <v>832</v>
      </c>
    </row>
    <row r="266" spans="2:5" x14ac:dyDescent="0.2">
      <c r="B266" s="25">
        <v>114</v>
      </c>
      <c r="C266" s="25" t="s">
        <v>706</v>
      </c>
      <c r="D266" s="25">
        <v>4</v>
      </c>
      <c r="E266" s="25" t="s">
        <v>833</v>
      </c>
    </row>
    <row r="267" spans="2:5" x14ac:dyDescent="0.2">
      <c r="B267" s="25">
        <v>113</v>
      </c>
      <c r="C267" s="25" t="s">
        <v>655</v>
      </c>
      <c r="D267" s="25">
        <v>1</v>
      </c>
      <c r="E267" s="25" t="s">
        <v>834</v>
      </c>
    </row>
    <row r="268" spans="2:5" x14ac:dyDescent="0.2">
      <c r="B268" s="25">
        <v>113</v>
      </c>
      <c r="C268" s="25" t="s">
        <v>759</v>
      </c>
      <c r="D268" s="25">
        <v>2</v>
      </c>
      <c r="E268" s="25" t="s">
        <v>835</v>
      </c>
    </row>
    <row r="269" spans="2:5" x14ac:dyDescent="0.2">
      <c r="B269" s="25">
        <v>113</v>
      </c>
      <c r="C269" s="25" t="s">
        <v>813</v>
      </c>
      <c r="D269" s="25">
        <v>3</v>
      </c>
      <c r="E269" s="25" t="s">
        <v>836</v>
      </c>
    </row>
    <row r="270" spans="2:5" x14ac:dyDescent="0.2">
      <c r="B270" s="25">
        <v>113</v>
      </c>
      <c r="C270" s="25" t="s">
        <v>463</v>
      </c>
      <c r="D270" s="25">
        <v>4</v>
      </c>
      <c r="E270" s="25" t="s">
        <v>837</v>
      </c>
    </row>
    <row r="271" spans="2:5" x14ac:dyDescent="0.2">
      <c r="B271" s="25">
        <v>113</v>
      </c>
      <c r="C271" s="25" t="s">
        <v>542</v>
      </c>
      <c r="D271" s="25">
        <v>5</v>
      </c>
      <c r="E271" s="25" t="s">
        <v>838</v>
      </c>
    </row>
    <row r="272" spans="2:5" x14ac:dyDescent="0.2">
      <c r="B272" s="25">
        <v>113</v>
      </c>
      <c r="C272" s="25" t="s">
        <v>831</v>
      </c>
      <c r="D272" s="25">
        <v>6</v>
      </c>
      <c r="E272" s="25" t="s">
        <v>837</v>
      </c>
    </row>
    <row r="273" spans="2:5" x14ac:dyDescent="0.2">
      <c r="B273" s="25">
        <v>112</v>
      </c>
      <c r="C273" s="25" t="s">
        <v>542</v>
      </c>
      <c r="D273" s="25">
        <v>1</v>
      </c>
      <c r="E273" s="25" t="s">
        <v>839</v>
      </c>
    </row>
    <row r="274" spans="2:5" x14ac:dyDescent="0.2">
      <c r="B274" s="25">
        <v>112</v>
      </c>
      <c r="C274" s="25" t="s">
        <v>792</v>
      </c>
      <c r="D274" s="25">
        <v>2</v>
      </c>
      <c r="E274" s="25" t="s">
        <v>840</v>
      </c>
    </row>
    <row r="275" spans="2:5" x14ac:dyDescent="0.2">
      <c r="B275" s="25">
        <v>112</v>
      </c>
      <c r="C275" s="25" t="s">
        <v>459</v>
      </c>
      <c r="D275" s="25">
        <v>3</v>
      </c>
      <c r="E275" s="25" t="s">
        <v>841</v>
      </c>
    </row>
    <row r="276" spans="2:5" x14ac:dyDescent="0.2">
      <c r="B276" s="25">
        <v>111</v>
      </c>
      <c r="C276" s="25" t="s">
        <v>822</v>
      </c>
      <c r="D276" s="25">
        <v>1</v>
      </c>
      <c r="E276" s="25" t="s">
        <v>842</v>
      </c>
    </row>
    <row r="277" spans="2:5" x14ac:dyDescent="0.2">
      <c r="B277" s="25">
        <v>111</v>
      </c>
      <c r="C277" s="25" t="s">
        <v>824</v>
      </c>
      <c r="D277" s="25">
        <v>2</v>
      </c>
      <c r="E277" s="25" t="s">
        <v>843</v>
      </c>
    </row>
    <row r="278" spans="2:5" x14ac:dyDescent="0.2">
      <c r="B278" s="25">
        <v>111</v>
      </c>
      <c r="C278" s="25" t="s">
        <v>822</v>
      </c>
      <c r="D278" s="25">
        <v>3</v>
      </c>
      <c r="E278" s="25" t="s">
        <v>844</v>
      </c>
    </row>
    <row r="279" spans="2:5" x14ac:dyDescent="0.2">
      <c r="B279" s="25">
        <v>111</v>
      </c>
      <c r="C279" s="25" t="s">
        <v>459</v>
      </c>
      <c r="D279" s="25">
        <v>4</v>
      </c>
      <c r="E279" s="25" t="s">
        <v>845</v>
      </c>
    </row>
    <row r="280" spans="2:5" x14ac:dyDescent="0.2">
      <c r="B280" s="25">
        <v>110</v>
      </c>
      <c r="C280" s="25" t="s">
        <v>629</v>
      </c>
      <c r="D280" s="25">
        <v>1</v>
      </c>
      <c r="E280" s="25" t="s">
        <v>846</v>
      </c>
    </row>
    <row r="281" spans="2:5" x14ac:dyDescent="0.2">
      <c r="B281" s="25">
        <v>110</v>
      </c>
      <c r="C281" s="25" t="s">
        <v>847</v>
      </c>
      <c r="D281" s="25">
        <v>2</v>
      </c>
      <c r="E281" s="25" t="s">
        <v>848</v>
      </c>
    </row>
    <row r="282" spans="2:5" x14ac:dyDescent="0.2">
      <c r="B282" s="25">
        <v>109</v>
      </c>
      <c r="C282" s="25" t="s">
        <v>647</v>
      </c>
      <c r="D282" s="25">
        <v>1</v>
      </c>
      <c r="E282" s="25" t="s">
        <v>849</v>
      </c>
    </row>
    <row r="283" spans="2:5" x14ac:dyDescent="0.2">
      <c r="B283" s="25">
        <v>109</v>
      </c>
      <c r="C283" s="25" t="s">
        <v>629</v>
      </c>
      <c r="D283" s="25">
        <v>2</v>
      </c>
      <c r="E283" s="25" t="s">
        <v>850</v>
      </c>
    </row>
    <row r="284" spans="2:5" x14ac:dyDescent="0.2">
      <c r="B284" s="25">
        <v>109</v>
      </c>
      <c r="C284" s="25" t="s">
        <v>459</v>
      </c>
      <c r="D284" s="25">
        <v>3</v>
      </c>
      <c r="E284" s="25" t="s">
        <v>851</v>
      </c>
    </row>
    <row r="285" spans="2:5" x14ac:dyDescent="0.2">
      <c r="B285" s="25">
        <v>109</v>
      </c>
      <c r="C285" s="25" t="s">
        <v>746</v>
      </c>
      <c r="D285" s="25">
        <v>4</v>
      </c>
      <c r="E285" s="25" t="s">
        <v>852</v>
      </c>
    </row>
    <row r="286" spans="2:5" x14ac:dyDescent="0.2">
      <c r="B286" s="25">
        <v>109</v>
      </c>
      <c r="C286" s="25" t="s">
        <v>853</v>
      </c>
      <c r="D286" s="25">
        <v>5</v>
      </c>
      <c r="E286" s="25" t="s">
        <v>854</v>
      </c>
    </row>
    <row r="287" spans="2:5" x14ac:dyDescent="0.2">
      <c r="B287" s="25">
        <v>109</v>
      </c>
      <c r="C287" s="25" t="s">
        <v>655</v>
      </c>
      <c r="D287" s="25">
        <v>6</v>
      </c>
      <c r="E287" s="25" t="s">
        <v>855</v>
      </c>
    </row>
    <row r="288" spans="2:5" x14ac:dyDescent="0.2">
      <c r="B288" s="25">
        <v>109</v>
      </c>
      <c r="C288" s="25" t="s">
        <v>822</v>
      </c>
      <c r="D288" s="25">
        <v>7</v>
      </c>
      <c r="E288" s="25" t="s">
        <v>856</v>
      </c>
    </row>
    <row r="289" spans="2:5" x14ac:dyDescent="0.2">
      <c r="B289" s="25">
        <v>109</v>
      </c>
      <c r="C289" s="25" t="s">
        <v>622</v>
      </c>
      <c r="D289" s="25">
        <v>8</v>
      </c>
      <c r="E289" s="25" t="s">
        <v>857</v>
      </c>
    </row>
    <row r="290" spans="2:5" x14ac:dyDescent="0.2">
      <c r="B290" s="25">
        <v>108</v>
      </c>
      <c r="C290" s="25" t="s">
        <v>853</v>
      </c>
      <c r="D290" s="25">
        <v>1</v>
      </c>
      <c r="E290" s="25" t="s">
        <v>858</v>
      </c>
    </row>
    <row r="291" spans="2:5" x14ac:dyDescent="0.2">
      <c r="B291" s="25">
        <v>108</v>
      </c>
      <c r="C291" s="25" t="s">
        <v>655</v>
      </c>
      <c r="D291" s="25">
        <v>2</v>
      </c>
      <c r="E291" s="25" t="s">
        <v>859</v>
      </c>
    </row>
    <row r="292" spans="2:5" x14ac:dyDescent="0.2">
      <c r="B292" s="25">
        <v>108</v>
      </c>
      <c r="C292" s="25" t="s">
        <v>459</v>
      </c>
      <c r="D292" s="25">
        <v>3</v>
      </c>
      <c r="E292" s="25" t="s">
        <v>860</v>
      </c>
    </row>
    <row r="293" spans="2:5" x14ac:dyDescent="0.2">
      <c r="B293" s="25">
        <v>107</v>
      </c>
      <c r="C293" s="25" t="s">
        <v>824</v>
      </c>
      <c r="D293" s="25">
        <v>1</v>
      </c>
      <c r="E293" s="25" t="s">
        <v>861</v>
      </c>
    </row>
    <row r="294" spans="2:5" x14ac:dyDescent="0.2">
      <c r="B294" s="25">
        <v>107</v>
      </c>
      <c r="C294" s="25" t="s">
        <v>722</v>
      </c>
      <c r="D294" s="25">
        <v>2</v>
      </c>
      <c r="E294" s="25" t="s">
        <v>862</v>
      </c>
    </row>
    <row r="295" spans="2:5" x14ac:dyDescent="0.2">
      <c r="B295" s="25">
        <v>107</v>
      </c>
      <c r="C295" s="25" t="s">
        <v>853</v>
      </c>
      <c r="D295" s="25">
        <v>3</v>
      </c>
      <c r="E295" s="25" t="s">
        <v>863</v>
      </c>
    </row>
    <row r="296" spans="2:5" x14ac:dyDescent="0.2">
      <c r="B296" s="25">
        <v>107</v>
      </c>
      <c r="C296" s="25" t="s">
        <v>746</v>
      </c>
      <c r="D296" s="25">
        <v>4</v>
      </c>
      <c r="E296" s="25" t="s">
        <v>864</v>
      </c>
    </row>
    <row r="297" spans="2:5" x14ac:dyDescent="0.2">
      <c r="B297" s="25">
        <v>107</v>
      </c>
      <c r="C297" s="25" t="s">
        <v>822</v>
      </c>
      <c r="D297" s="25">
        <v>5</v>
      </c>
      <c r="E297" s="25" t="s">
        <v>865</v>
      </c>
    </row>
    <row r="298" spans="2:5" x14ac:dyDescent="0.2">
      <c r="B298" s="25">
        <v>107</v>
      </c>
      <c r="C298" s="25" t="s">
        <v>655</v>
      </c>
      <c r="D298" s="25">
        <v>6</v>
      </c>
      <c r="E298" s="25" t="s">
        <v>864</v>
      </c>
    </row>
    <row r="299" spans="2:5" x14ac:dyDescent="0.2">
      <c r="B299" s="25">
        <v>106</v>
      </c>
      <c r="C299" s="25" t="s">
        <v>647</v>
      </c>
      <c r="D299" s="25">
        <v>1</v>
      </c>
      <c r="E299" s="25" t="s">
        <v>866</v>
      </c>
    </row>
    <row r="300" spans="2:5" x14ac:dyDescent="0.2">
      <c r="B300" s="25">
        <v>106</v>
      </c>
      <c r="C300" s="25" t="s">
        <v>853</v>
      </c>
      <c r="D300" s="25">
        <v>2</v>
      </c>
      <c r="E300" s="25" t="s">
        <v>867</v>
      </c>
    </row>
    <row r="301" spans="2:5" x14ac:dyDescent="0.2">
      <c r="B301" s="25">
        <v>106</v>
      </c>
      <c r="C301" s="25" t="s">
        <v>868</v>
      </c>
      <c r="D301" s="25">
        <v>3</v>
      </c>
      <c r="E301" s="25" t="s">
        <v>869</v>
      </c>
    </row>
    <row r="302" spans="2:5" x14ac:dyDescent="0.2">
      <c r="B302" s="25">
        <v>106</v>
      </c>
      <c r="C302" s="25" t="s">
        <v>655</v>
      </c>
      <c r="D302" s="25">
        <v>4</v>
      </c>
      <c r="E302" s="25" t="s">
        <v>870</v>
      </c>
    </row>
    <row r="303" spans="2:5" x14ac:dyDescent="0.2">
      <c r="B303" s="25">
        <v>105</v>
      </c>
      <c r="C303" s="25" t="s">
        <v>871</v>
      </c>
      <c r="D303" s="25">
        <v>1</v>
      </c>
      <c r="E303" s="25" t="s">
        <v>872</v>
      </c>
    </row>
    <row r="304" spans="2:5" x14ac:dyDescent="0.2">
      <c r="B304" s="25">
        <v>105</v>
      </c>
      <c r="C304" s="25" t="s">
        <v>706</v>
      </c>
      <c r="D304" s="25">
        <v>2</v>
      </c>
      <c r="E304" s="25" t="s">
        <v>873</v>
      </c>
    </row>
    <row r="305" spans="2:5" x14ac:dyDescent="0.2">
      <c r="B305" s="25">
        <v>105</v>
      </c>
      <c r="C305" s="25" t="s">
        <v>485</v>
      </c>
      <c r="D305" s="25">
        <v>3</v>
      </c>
      <c r="E305" s="25" t="s">
        <v>874</v>
      </c>
    </row>
    <row r="306" spans="2:5" x14ac:dyDescent="0.2">
      <c r="B306" s="25">
        <v>105</v>
      </c>
      <c r="C306" s="25" t="s">
        <v>822</v>
      </c>
      <c r="D306" s="25">
        <v>4</v>
      </c>
      <c r="E306" s="25" t="s">
        <v>875</v>
      </c>
    </row>
    <row r="307" spans="2:5" x14ac:dyDescent="0.2">
      <c r="B307" s="25">
        <v>105</v>
      </c>
      <c r="C307" s="25" t="s">
        <v>759</v>
      </c>
      <c r="D307" s="25">
        <v>5</v>
      </c>
      <c r="E307" s="25" t="s">
        <v>876</v>
      </c>
    </row>
    <row r="308" spans="2:5" x14ac:dyDescent="0.2">
      <c r="B308" s="25">
        <v>105</v>
      </c>
      <c r="C308" s="25" t="s">
        <v>868</v>
      </c>
      <c r="D308" s="25">
        <v>6</v>
      </c>
      <c r="E308" s="25" t="s">
        <v>877</v>
      </c>
    </row>
    <row r="309" spans="2:5" x14ac:dyDescent="0.2">
      <c r="B309" s="25">
        <v>105</v>
      </c>
      <c r="C309" s="25" t="s">
        <v>759</v>
      </c>
      <c r="D309" s="25">
        <v>7</v>
      </c>
      <c r="E309" s="25" t="s">
        <v>878</v>
      </c>
    </row>
    <row r="310" spans="2:5" x14ac:dyDescent="0.2">
      <c r="B310" s="25">
        <v>105</v>
      </c>
      <c r="C310" s="25" t="s">
        <v>627</v>
      </c>
      <c r="D310" s="25">
        <v>8</v>
      </c>
      <c r="E310" s="25" t="s">
        <v>879</v>
      </c>
    </row>
    <row r="311" spans="2:5" x14ac:dyDescent="0.2">
      <c r="B311" s="25">
        <v>105</v>
      </c>
      <c r="C311" s="25" t="s">
        <v>655</v>
      </c>
      <c r="D311" s="25">
        <v>9</v>
      </c>
      <c r="E311" s="25" t="s">
        <v>880</v>
      </c>
    </row>
    <row r="312" spans="2:5" x14ac:dyDescent="0.2">
      <c r="B312" s="25">
        <v>104</v>
      </c>
      <c r="C312" s="25" t="s">
        <v>642</v>
      </c>
      <c r="D312" s="25">
        <v>1</v>
      </c>
      <c r="E312" s="25" t="s">
        <v>881</v>
      </c>
    </row>
    <row r="313" spans="2:5" x14ac:dyDescent="0.2">
      <c r="B313" s="25">
        <v>104</v>
      </c>
      <c r="C313" s="25" t="s">
        <v>868</v>
      </c>
      <c r="D313" s="25">
        <v>2</v>
      </c>
      <c r="E313" s="25" t="s">
        <v>882</v>
      </c>
    </row>
    <row r="314" spans="2:5" x14ac:dyDescent="0.2">
      <c r="B314" s="25">
        <v>104</v>
      </c>
      <c r="C314" s="25" t="s">
        <v>824</v>
      </c>
      <c r="D314" s="25">
        <v>3</v>
      </c>
      <c r="E314" s="25" t="s">
        <v>883</v>
      </c>
    </row>
    <row r="315" spans="2:5" x14ac:dyDescent="0.2">
      <c r="B315" s="25">
        <v>104</v>
      </c>
      <c r="C315" s="25" t="s">
        <v>822</v>
      </c>
      <c r="D315" s="25">
        <v>4</v>
      </c>
      <c r="E315" s="25" t="s">
        <v>884</v>
      </c>
    </row>
    <row r="316" spans="2:5" x14ac:dyDescent="0.2">
      <c r="B316" s="25">
        <v>104</v>
      </c>
      <c r="C316" s="25" t="s">
        <v>655</v>
      </c>
      <c r="D316" s="25">
        <v>5</v>
      </c>
      <c r="E316" s="25" t="s">
        <v>885</v>
      </c>
    </row>
    <row r="317" spans="2:5" x14ac:dyDescent="0.2">
      <c r="B317" s="25">
        <v>103</v>
      </c>
      <c r="C317" s="25" t="s">
        <v>746</v>
      </c>
      <c r="D317" s="25">
        <v>1</v>
      </c>
      <c r="E317" s="25" t="s">
        <v>886</v>
      </c>
    </row>
    <row r="318" spans="2:5" x14ac:dyDescent="0.2">
      <c r="B318" s="25">
        <v>103</v>
      </c>
      <c r="C318" s="25" t="s">
        <v>887</v>
      </c>
      <c r="D318" s="25">
        <v>2</v>
      </c>
      <c r="E318" s="25" t="s">
        <v>888</v>
      </c>
    </row>
    <row r="319" spans="2:5" x14ac:dyDescent="0.2">
      <c r="B319" s="25">
        <v>103</v>
      </c>
      <c r="C319" s="25" t="s">
        <v>822</v>
      </c>
      <c r="D319" s="25">
        <v>3</v>
      </c>
      <c r="E319" s="25" t="s">
        <v>889</v>
      </c>
    </row>
    <row r="320" spans="2:5" x14ac:dyDescent="0.2">
      <c r="B320" s="25">
        <v>103</v>
      </c>
      <c r="C320" s="25" t="s">
        <v>642</v>
      </c>
      <c r="D320" s="25">
        <v>4</v>
      </c>
      <c r="E320" s="25" t="s">
        <v>890</v>
      </c>
    </row>
    <row r="321" spans="2:5" x14ac:dyDescent="0.2">
      <c r="B321" s="25">
        <v>103</v>
      </c>
      <c r="C321" s="25" t="s">
        <v>622</v>
      </c>
      <c r="D321" s="25">
        <v>5</v>
      </c>
      <c r="E321" s="25" t="s">
        <v>891</v>
      </c>
    </row>
    <row r="322" spans="2:5" x14ac:dyDescent="0.2">
      <c r="B322" s="25">
        <v>102</v>
      </c>
      <c r="C322" s="25" t="s">
        <v>655</v>
      </c>
      <c r="D322" s="25">
        <v>1</v>
      </c>
      <c r="E322" s="25" t="s">
        <v>892</v>
      </c>
    </row>
    <row r="323" spans="2:5" x14ac:dyDescent="0.2">
      <c r="B323" s="25">
        <v>102</v>
      </c>
      <c r="C323" s="25" t="s">
        <v>759</v>
      </c>
      <c r="D323" s="25">
        <v>2</v>
      </c>
      <c r="E323" s="25" t="s">
        <v>893</v>
      </c>
    </row>
    <row r="324" spans="2:5" x14ac:dyDescent="0.2">
      <c r="B324" s="25">
        <v>102</v>
      </c>
      <c r="C324" s="25" t="s">
        <v>887</v>
      </c>
      <c r="D324" s="25">
        <v>3</v>
      </c>
      <c r="E324" s="25" t="s">
        <v>894</v>
      </c>
    </row>
    <row r="325" spans="2:5" x14ac:dyDescent="0.2">
      <c r="B325" s="25">
        <v>102</v>
      </c>
      <c r="C325" s="25" t="s">
        <v>622</v>
      </c>
      <c r="D325" s="25">
        <v>4</v>
      </c>
      <c r="E325" s="25" t="s">
        <v>895</v>
      </c>
    </row>
    <row r="326" spans="2:5" x14ac:dyDescent="0.2">
      <c r="B326" s="25">
        <v>102</v>
      </c>
      <c r="C326" s="25" t="s">
        <v>887</v>
      </c>
      <c r="D326" s="25">
        <v>5</v>
      </c>
      <c r="E326" s="25" t="s">
        <v>896</v>
      </c>
    </row>
    <row r="327" spans="2:5" x14ac:dyDescent="0.2">
      <c r="B327" s="25">
        <v>102</v>
      </c>
      <c r="C327" s="25" t="s">
        <v>868</v>
      </c>
      <c r="D327" s="25">
        <v>6</v>
      </c>
      <c r="E327" s="25" t="s">
        <v>897</v>
      </c>
    </row>
    <row r="328" spans="2:5" x14ac:dyDescent="0.2">
      <c r="B328" s="25">
        <v>101</v>
      </c>
      <c r="C328" s="25" t="s">
        <v>485</v>
      </c>
      <c r="D328" s="25">
        <v>1</v>
      </c>
      <c r="E328" s="25" t="s">
        <v>898</v>
      </c>
    </row>
    <row r="329" spans="2:5" x14ac:dyDescent="0.2">
      <c r="B329" s="25">
        <v>101</v>
      </c>
      <c r="C329" s="25" t="s">
        <v>887</v>
      </c>
      <c r="D329" s="25">
        <v>2</v>
      </c>
      <c r="E329" s="25" t="s">
        <v>899</v>
      </c>
    </row>
    <row r="330" spans="2:5" x14ac:dyDescent="0.2">
      <c r="B330" s="25">
        <v>101</v>
      </c>
      <c r="C330" s="25" t="s">
        <v>868</v>
      </c>
      <c r="D330" s="25">
        <v>3</v>
      </c>
      <c r="E330" s="25" t="s">
        <v>900</v>
      </c>
    </row>
    <row r="331" spans="2:5" x14ac:dyDescent="0.2">
      <c r="B331" s="25">
        <v>101</v>
      </c>
      <c r="C331" s="25" t="s">
        <v>780</v>
      </c>
      <c r="D331" s="25">
        <v>4</v>
      </c>
      <c r="E331" s="25" t="s">
        <v>901</v>
      </c>
    </row>
    <row r="332" spans="2:5" x14ac:dyDescent="0.2">
      <c r="B332" s="25">
        <v>101</v>
      </c>
      <c r="C332" s="25" t="s">
        <v>902</v>
      </c>
      <c r="D332" s="25">
        <v>5</v>
      </c>
      <c r="E332" s="25" t="s">
        <v>903</v>
      </c>
    </row>
    <row r="333" spans="2:5" x14ac:dyDescent="0.2">
      <c r="B333" s="25">
        <v>101</v>
      </c>
      <c r="C333" s="25" t="s">
        <v>904</v>
      </c>
      <c r="D333" s="25">
        <v>6</v>
      </c>
      <c r="E333" s="25" t="s">
        <v>905</v>
      </c>
    </row>
    <row r="334" spans="2:5" x14ac:dyDescent="0.2">
      <c r="B334" s="25">
        <v>101</v>
      </c>
      <c r="C334" s="25" t="s">
        <v>906</v>
      </c>
      <c r="D334" s="25">
        <v>7</v>
      </c>
      <c r="E334" s="25" t="s">
        <v>907</v>
      </c>
    </row>
    <row r="335" spans="2:5" x14ac:dyDescent="0.2">
      <c r="B335" s="25">
        <v>101</v>
      </c>
      <c r="C335" s="25" t="s">
        <v>722</v>
      </c>
      <c r="D335" s="25">
        <v>8</v>
      </c>
      <c r="E335" s="25" t="s">
        <v>908</v>
      </c>
    </row>
    <row r="336" spans="2:5" x14ac:dyDescent="0.2">
      <c r="B336" s="25">
        <v>101</v>
      </c>
      <c r="C336" s="25" t="s">
        <v>757</v>
      </c>
      <c r="D336" s="25">
        <v>9</v>
      </c>
      <c r="E336" s="25" t="s">
        <v>909</v>
      </c>
    </row>
    <row r="337" spans="2:5" x14ac:dyDescent="0.2">
      <c r="B337" s="25">
        <v>101</v>
      </c>
      <c r="C337" s="25" t="s">
        <v>655</v>
      </c>
      <c r="D337" s="25">
        <v>10</v>
      </c>
      <c r="E337" s="25" t="s">
        <v>910</v>
      </c>
    </row>
    <row r="338" spans="2:5" x14ac:dyDescent="0.2">
      <c r="B338" s="25">
        <v>101</v>
      </c>
      <c r="C338" s="25" t="s">
        <v>759</v>
      </c>
      <c r="D338" s="25">
        <v>11</v>
      </c>
      <c r="E338" s="25" t="s">
        <v>911</v>
      </c>
    </row>
    <row r="339" spans="2:5" x14ac:dyDescent="0.2">
      <c r="B339" s="25">
        <v>101</v>
      </c>
      <c r="C339" s="25" t="s">
        <v>622</v>
      </c>
      <c r="D339" s="25">
        <v>12</v>
      </c>
      <c r="E339" s="25" t="s">
        <v>912</v>
      </c>
    </row>
    <row r="340" spans="2:5" x14ac:dyDescent="0.2">
      <c r="B340" s="25">
        <v>101</v>
      </c>
      <c r="C340" s="25" t="s">
        <v>887</v>
      </c>
      <c r="D340" s="25">
        <v>13</v>
      </c>
      <c r="E340" s="25" t="s">
        <v>913</v>
      </c>
    </row>
    <row r="341" spans="2:5" x14ac:dyDescent="0.2">
      <c r="B341" s="25">
        <v>101</v>
      </c>
      <c r="C341" s="25" t="s">
        <v>642</v>
      </c>
      <c r="D341" s="25">
        <v>14</v>
      </c>
      <c r="E341" s="25" t="s">
        <v>914</v>
      </c>
    </row>
    <row r="342" spans="2:5" x14ac:dyDescent="0.2">
      <c r="B342" s="25">
        <v>101</v>
      </c>
      <c r="C342" s="25" t="s">
        <v>915</v>
      </c>
      <c r="D342" s="25">
        <v>15</v>
      </c>
      <c r="E342" s="25" t="s">
        <v>916</v>
      </c>
    </row>
    <row r="343" spans="2:5" x14ac:dyDescent="0.2">
      <c r="B343" s="25">
        <v>100</v>
      </c>
      <c r="C343" s="25" t="s">
        <v>868</v>
      </c>
      <c r="D343" s="25">
        <v>1</v>
      </c>
      <c r="E343" s="25" t="s">
        <v>917</v>
      </c>
    </row>
    <row r="344" spans="2:5" x14ac:dyDescent="0.2">
      <c r="B344" s="25">
        <v>100</v>
      </c>
      <c r="C344" s="25" t="s">
        <v>824</v>
      </c>
      <c r="D344" s="25">
        <v>2</v>
      </c>
      <c r="E344" s="25" t="s">
        <v>918</v>
      </c>
    </row>
    <row r="345" spans="2:5" x14ac:dyDescent="0.2">
      <c r="B345" s="25">
        <v>100</v>
      </c>
      <c r="C345" s="25" t="s">
        <v>902</v>
      </c>
      <c r="D345" s="25">
        <v>3</v>
      </c>
      <c r="E345" s="25" t="s">
        <v>919</v>
      </c>
    </row>
    <row r="346" spans="2:5" x14ac:dyDescent="0.2">
      <c r="B346" s="25">
        <v>100</v>
      </c>
      <c r="C346" s="25" t="s">
        <v>887</v>
      </c>
      <c r="D346" s="25">
        <v>4</v>
      </c>
      <c r="E346" s="25" t="s">
        <v>920</v>
      </c>
    </row>
    <row r="347" spans="2:5" x14ac:dyDescent="0.2">
      <c r="B347" s="25">
        <v>100</v>
      </c>
      <c r="C347" s="25" t="s">
        <v>831</v>
      </c>
      <c r="D347" s="25">
        <v>5</v>
      </c>
      <c r="E347" s="25" t="s">
        <v>921</v>
      </c>
    </row>
    <row r="348" spans="2:5" x14ac:dyDescent="0.2">
      <c r="B348" s="25">
        <v>100</v>
      </c>
      <c r="C348" s="25" t="s">
        <v>746</v>
      </c>
      <c r="D348" s="25">
        <v>6</v>
      </c>
      <c r="E348" s="25" t="s">
        <v>920</v>
      </c>
    </row>
    <row r="349" spans="2:5" x14ac:dyDescent="0.2">
      <c r="B349" s="25">
        <v>100</v>
      </c>
      <c r="C349" s="25" t="s">
        <v>655</v>
      </c>
      <c r="D349" s="25">
        <v>7</v>
      </c>
      <c r="E349" s="25" t="s">
        <v>922</v>
      </c>
    </row>
    <row r="350" spans="2:5" x14ac:dyDescent="0.2">
      <c r="B350" s="25">
        <v>100</v>
      </c>
      <c r="C350" s="25" t="s">
        <v>485</v>
      </c>
      <c r="D350" s="25">
        <v>8</v>
      </c>
      <c r="E350" s="25" t="s">
        <v>923</v>
      </c>
    </row>
    <row r="351" spans="2:5" x14ac:dyDescent="0.2">
      <c r="B351" s="25">
        <v>100</v>
      </c>
      <c r="C351" s="25" t="s">
        <v>622</v>
      </c>
      <c r="D351" s="25">
        <v>9</v>
      </c>
      <c r="E351" s="25" t="s">
        <v>924</v>
      </c>
    </row>
    <row r="352" spans="2:5" x14ac:dyDescent="0.2">
      <c r="B352" s="25">
        <v>100</v>
      </c>
      <c r="C352" s="25" t="s">
        <v>822</v>
      </c>
      <c r="D352" s="25">
        <v>10</v>
      </c>
      <c r="E352" s="25" t="s">
        <v>925</v>
      </c>
    </row>
    <row r="353" spans="2:5" x14ac:dyDescent="0.2">
      <c r="B353" s="25">
        <v>100</v>
      </c>
      <c r="C353" s="25" t="s">
        <v>642</v>
      </c>
      <c r="D353" s="25">
        <v>11</v>
      </c>
      <c r="E353" s="25" t="s">
        <v>926</v>
      </c>
    </row>
    <row r="354" spans="2:5" x14ac:dyDescent="0.2">
      <c r="B354" s="25">
        <v>100</v>
      </c>
      <c r="C354" s="25" t="s">
        <v>757</v>
      </c>
      <c r="D354" s="25">
        <v>12</v>
      </c>
      <c r="E354" s="25" t="s">
        <v>927</v>
      </c>
    </row>
    <row r="355" spans="2:5" x14ac:dyDescent="0.2">
      <c r="B355" s="25">
        <v>100</v>
      </c>
      <c r="C355" s="25" t="s">
        <v>542</v>
      </c>
      <c r="D355" s="25">
        <v>13</v>
      </c>
      <c r="E355" s="25" t="s">
        <v>928</v>
      </c>
    </row>
    <row r="356" spans="2:5" x14ac:dyDescent="0.2">
      <c r="B356" s="25">
        <v>100</v>
      </c>
      <c r="C356" s="25" t="s">
        <v>722</v>
      </c>
      <c r="D356" s="25">
        <v>14</v>
      </c>
      <c r="E356" s="25" t="s">
        <v>920</v>
      </c>
    </row>
    <row r="357" spans="2:5" x14ac:dyDescent="0.2">
      <c r="B357" s="25">
        <v>100</v>
      </c>
      <c r="C357" s="25" t="s">
        <v>780</v>
      </c>
      <c r="D357" s="25">
        <v>15</v>
      </c>
      <c r="E357" s="25" t="s">
        <v>929</v>
      </c>
    </row>
    <row r="358" spans="2:5" x14ac:dyDescent="0.2">
      <c r="B358" s="25">
        <v>99</v>
      </c>
      <c r="C358" s="25" t="s">
        <v>759</v>
      </c>
      <c r="D358" s="25">
        <v>1</v>
      </c>
      <c r="E358" s="25" t="s">
        <v>930</v>
      </c>
    </row>
    <row r="359" spans="2:5" x14ac:dyDescent="0.2">
      <c r="B359" s="25">
        <v>99</v>
      </c>
      <c r="C359" s="25" t="s">
        <v>824</v>
      </c>
      <c r="D359" s="25">
        <v>2</v>
      </c>
      <c r="E359" s="25" t="s">
        <v>931</v>
      </c>
    </row>
    <row r="360" spans="2:5" x14ac:dyDescent="0.2">
      <c r="B360" s="25">
        <v>99</v>
      </c>
      <c r="C360" s="25" t="s">
        <v>831</v>
      </c>
      <c r="D360" s="25">
        <v>3</v>
      </c>
      <c r="E360" s="25" t="s">
        <v>932</v>
      </c>
    </row>
    <row r="361" spans="2:5" x14ac:dyDescent="0.2">
      <c r="B361" s="25">
        <v>99</v>
      </c>
      <c r="C361" s="25" t="s">
        <v>655</v>
      </c>
      <c r="D361" s="25">
        <v>4</v>
      </c>
      <c r="E361" s="25" t="s">
        <v>933</v>
      </c>
    </row>
    <row r="362" spans="2:5" x14ac:dyDescent="0.2">
      <c r="B362" s="25">
        <v>99</v>
      </c>
      <c r="C362" s="25" t="s">
        <v>642</v>
      </c>
      <c r="D362" s="25">
        <v>5</v>
      </c>
      <c r="E362" s="25" t="s">
        <v>934</v>
      </c>
    </row>
    <row r="363" spans="2:5" x14ac:dyDescent="0.2">
      <c r="B363" s="25">
        <v>99</v>
      </c>
      <c r="C363" s="25" t="s">
        <v>915</v>
      </c>
      <c r="D363" s="25">
        <v>6</v>
      </c>
      <c r="E363" s="25" t="s">
        <v>935</v>
      </c>
    </row>
    <row r="364" spans="2:5" x14ac:dyDescent="0.2">
      <c r="B364" s="25">
        <v>99</v>
      </c>
      <c r="C364" s="25" t="s">
        <v>722</v>
      </c>
      <c r="D364" s="25">
        <v>7</v>
      </c>
      <c r="E364" s="25" t="s">
        <v>936</v>
      </c>
    </row>
    <row r="365" spans="2:5" x14ac:dyDescent="0.2">
      <c r="B365" s="25">
        <v>98</v>
      </c>
      <c r="C365" s="25" t="s">
        <v>868</v>
      </c>
      <c r="D365" s="25">
        <v>1</v>
      </c>
      <c r="E365" s="25" t="s">
        <v>937</v>
      </c>
    </row>
    <row r="366" spans="2:5" x14ac:dyDescent="0.2">
      <c r="B366" s="25">
        <v>98</v>
      </c>
      <c r="C366" s="25" t="s">
        <v>871</v>
      </c>
      <c r="D366" s="25">
        <v>2</v>
      </c>
      <c r="E366" s="25" t="s">
        <v>938</v>
      </c>
    </row>
    <row r="367" spans="2:5" x14ac:dyDescent="0.2">
      <c r="B367" s="25">
        <v>98</v>
      </c>
      <c r="C367" s="25" t="s">
        <v>746</v>
      </c>
      <c r="D367" s="25">
        <v>3</v>
      </c>
      <c r="E367" s="25" t="s">
        <v>939</v>
      </c>
    </row>
    <row r="368" spans="2:5" x14ac:dyDescent="0.2">
      <c r="B368" s="25">
        <v>98</v>
      </c>
      <c r="C368" s="25" t="s">
        <v>757</v>
      </c>
      <c r="D368" s="25">
        <v>4</v>
      </c>
      <c r="E368" s="25" t="s">
        <v>940</v>
      </c>
    </row>
    <row r="369" spans="2:5" x14ac:dyDescent="0.2">
      <c r="B369" s="25">
        <v>98</v>
      </c>
      <c r="C369" s="25" t="s">
        <v>941</v>
      </c>
      <c r="D369" s="25">
        <v>5</v>
      </c>
      <c r="E369" s="25" t="s">
        <v>942</v>
      </c>
    </row>
    <row r="370" spans="2:5" x14ac:dyDescent="0.2">
      <c r="B370" s="25">
        <v>98</v>
      </c>
      <c r="C370" s="25" t="s">
        <v>622</v>
      </c>
      <c r="D370" s="25">
        <v>6</v>
      </c>
      <c r="E370" s="25" t="s">
        <v>943</v>
      </c>
    </row>
    <row r="371" spans="2:5" x14ac:dyDescent="0.2">
      <c r="B371" s="25">
        <v>98</v>
      </c>
      <c r="C371" s="25" t="s">
        <v>944</v>
      </c>
      <c r="D371" s="25">
        <v>7</v>
      </c>
      <c r="E371" s="25" t="s">
        <v>945</v>
      </c>
    </row>
    <row r="372" spans="2:5" x14ac:dyDescent="0.2">
      <c r="B372" s="25">
        <v>98</v>
      </c>
      <c r="C372" s="25" t="s">
        <v>831</v>
      </c>
      <c r="D372" s="25">
        <v>8</v>
      </c>
      <c r="E372" s="25" t="s">
        <v>946</v>
      </c>
    </row>
    <row r="373" spans="2:5" x14ac:dyDescent="0.2">
      <c r="B373" s="25">
        <v>98</v>
      </c>
      <c r="C373" s="25" t="s">
        <v>627</v>
      </c>
      <c r="D373" s="25">
        <v>9</v>
      </c>
      <c r="E373" s="25" t="s">
        <v>947</v>
      </c>
    </row>
    <row r="374" spans="2:5" x14ac:dyDescent="0.2">
      <c r="B374" s="25">
        <v>98</v>
      </c>
      <c r="C374" s="25" t="s">
        <v>655</v>
      </c>
      <c r="D374" s="25">
        <v>10</v>
      </c>
      <c r="E374" s="25" t="s">
        <v>948</v>
      </c>
    </row>
    <row r="375" spans="2:5" x14ac:dyDescent="0.2">
      <c r="B375" s="25">
        <v>97</v>
      </c>
      <c r="C375" s="25" t="s">
        <v>868</v>
      </c>
      <c r="D375" s="25">
        <v>1</v>
      </c>
      <c r="E375" s="25" t="s">
        <v>949</v>
      </c>
    </row>
    <row r="376" spans="2:5" x14ac:dyDescent="0.2">
      <c r="B376" s="25">
        <v>97</v>
      </c>
      <c r="C376" s="25" t="s">
        <v>950</v>
      </c>
      <c r="D376" s="25">
        <v>2</v>
      </c>
      <c r="E376" s="25" t="s">
        <v>951</v>
      </c>
    </row>
    <row r="377" spans="2:5" x14ac:dyDescent="0.2">
      <c r="B377" s="25">
        <v>97</v>
      </c>
      <c r="C377" s="25" t="s">
        <v>952</v>
      </c>
      <c r="D377" s="25">
        <v>3</v>
      </c>
      <c r="E377" s="25" t="s">
        <v>953</v>
      </c>
    </row>
    <row r="378" spans="2:5" x14ac:dyDescent="0.2">
      <c r="B378" s="25">
        <v>96</v>
      </c>
      <c r="C378" s="25" t="s">
        <v>868</v>
      </c>
      <c r="D378" s="25">
        <v>1</v>
      </c>
      <c r="E378" s="25" t="s">
        <v>954</v>
      </c>
    </row>
    <row r="379" spans="2:5" x14ac:dyDescent="0.2">
      <c r="B379" s="25">
        <v>96</v>
      </c>
      <c r="C379" s="25" t="s">
        <v>722</v>
      </c>
      <c r="D379" s="25">
        <v>2</v>
      </c>
      <c r="E379" s="25" t="s">
        <v>955</v>
      </c>
    </row>
    <row r="380" spans="2:5" x14ac:dyDescent="0.2">
      <c r="B380" s="25">
        <v>96</v>
      </c>
      <c r="C380" s="25" t="s">
        <v>824</v>
      </c>
      <c r="D380" s="25">
        <v>3</v>
      </c>
      <c r="E380" s="25" t="s">
        <v>956</v>
      </c>
    </row>
    <row r="381" spans="2:5" x14ac:dyDescent="0.2">
      <c r="B381" s="25">
        <v>96</v>
      </c>
      <c r="C381" s="25" t="s">
        <v>822</v>
      </c>
      <c r="D381" s="25">
        <v>4</v>
      </c>
      <c r="E381" s="25" t="s">
        <v>957</v>
      </c>
    </row>
    <row r="382" spans="2:5" x14ac:dyDescent="0.2">
      <c r="B382" s="25">
        <v>96</v>
      </c>
      <c r="C382" s="25" t="s">
        <v>787</v>
      </c>
      <c r="D382" s="25">
        <v>5</v>
      </c>
      <c r="E382" s="25" t="s">
        <v>958</v>
      </c>
    </row>
    <row r="383" spans="2:5" x14ac:dyDescent="0.2">
      <c r="B383" s="25">
        <v>96</v>
      </c>
      <c r="C383" s="25" t="s">
        <v>627</v>
      </c>
      <c r="D383" s="25">
        <v>6</v>
      </c>
      <c r="E383" s="25" t="s">
        <v>959</v>
      </c>
    </row>
    <row r="384" spans="2:5" x14ac:dyDescent="0.2">
      <c r="B384" s="25">
        <v>96</v>
      </c>
      <c r="C384" s="25" t="s">
        <v>463</v>
      </c>
      <c r="D384" s="25">
        <v>7</v>
      </c>
      <c r="E384" s="25" t="s">
        <v>960</v>
      </c>
    </row>
    <row r="385" spans="2:5" x14ac:dyDescent="0.2">
      <c r="B385" s="25">
        <v>95</v>
      </c>
      <c r="C385" s="25" t="s">
        <v>642</v>
      </c>
      <c r="D385" s="25">
        <v>1</v>
      </c>
      <c r="E385" s="25" t="s">
        <v>961</v>
      </c>
    </row>
    <row r="386" spans="2:5" x14ac:dyDescent="0.2">
      <c r="B386" s="25">
        <v>95</v>
      </c>
      <c r="C386" s="25" t="s">
        <v>640</v>
      </c>
      <c r="D386" s="25">
        <v>2</v>
      </c>
      <c r="E386" s="25" t="s">
        <v>962</v>
      </c>
    </row>
    <row r="387" spans="2:5" x14ac:dyDescent="0.2">
      <c r="B387" s="25">
        <v>95</v>
      </c>
      <c r="C387" s="25" t="s">
        <v>806</v>
      </c>
      <c r="D387" s="25">
        <v>3</v>
      </c>
      <c r="E387" s="25" t="s">
        <v>963</v>
      </c>
    </row>
    <row r="388" spans="2:5" x14ac:dyDescent="0.2">
      <c r="B388" s="25">
        <v>95</v>
      </c>
      <c r="C388" s="25" t="s">
        <v>655</v>
      </c>
      <c r="D388" s="25">
        <v>4</v>
      </c>
      <c r="E388" s="25" t="s">
        <v>964</v>
      </c>
    </row>
    <row r="389" spans="2:5" x14ac:dyDescent="0.2">
      <c r="B389" s="25">
        <v>95</v>
      </c>
      <c r="C389" s="25" t="s">
        <v>824</v>
      </c>
      <c r="D389" s="25">
        <v>5</v>
      </c>
      <c r="E389" s="25" t="s">
        <v>965</v>
      </c>
    </row>
    <row r="390" spans="2:5" x14ac:dyDescent="0.2">
      <c r="B390" s="25">
        <v>95</v>
      </c>
      <c r="C390" s="25" t="s">
        <v>757</v>
      </c>
      <c r="D390" s="25">
        <v>6</v>
      </c>
      <c r="E390" s="25" t="s">
        <v>966</v>
      </c>
    </row>
    <row r="391" spans="2:5" x14ac:dyDescent="0.2">
      <c r="B391" s="25">
        <v>94</v>
      </c>
      <c r="C391" s="25" t="s">
        <v>787</v>
      </c>
      <c r="D391" s="25">
        <v>1</v>
      </c>
      <c r="E391" s="25" t="s">
        <v>967</v>
      </c>
    </row>
    <row r="392" spans="2:5" x14ac:dyDescent="0.2">
      <c r="B392" s="25">
        <v>94</v>
      </c>
      <c r="C392" s="25" t="s">
        <v>968</v>
      </c>
      <c r="D392" s="25">
        <v>2</v>
      </c>
      <c r="E392" s="25" t="s">
        <v>969</v>
      </c>
    </row>
    <row r="393" spans="2:5" x14ac:dyDescent="0.2">
      <c r="B393" s="25">
        <v>94</v>
      </c>
      <c r="C393" s="25" t="s">
        <v>831</v>
      </c>
      <c r="D393" s="25">
        <v>3</v>
      </c>
      <c r="E393" s="25" t="s">
        <v>599</v>
      </c>
    </row>
    <row r="394" spans="2:5" x14ac:dyDescent="0.2">
      <c r="B394" s="25">
        <v>94</v>
      </c>
      <c r="C394" s="25" t="s">
        <v>757</v>
      </c>
      <c r="D394" s="25">
        <v>4</v>
      </c>
      <c r="E394" s="25" t="s">
        <v>969</v>
      </c>
    </row>
    <row r="395" spans="2:5" x14ac:dyDescent="0.2">
      <c r="B395" s="25">
        <v>94</v>
      </c>
      <c r="C395" s="25" t="s">
        <v>627</v>
      </c>
      <c r="D395" s="25">
        <v>5</v>
      </c>
      <c r="E395" s="25" t="s">
        <v>970</v>
      </c>
    </row>
    <row r="396" spans="2:5" x14ac:dyDescent="0.2">
      <c r="B396" s="25">
        <v>94</v>
      </c>
      <c r="C396" s="25" t="s">
        <v>971</v>
      </c>
      <c r="D396" s="25">
        <v>6</v>
      </c>
      <c r="E396" s="25" t="s">
        <v>972</v>
      </c>
    </row>
    <row r="397" spans="2:5" x14ac:dyDescent="0.2">
      <c r="B397" s="25">
        <v>94</v>
      </c>
      <c r="C397" s="25" t="s">
        <v>629</v>
      </c>
      <c r="D397" s="25">
        <v>7</v>
      </c>
      <c r="E397" s="25" t="s">
        <v>973</v>
      </c>
    </row>
    <row r="398" spans="2:5" x14ac:dyDescent="0.2">
      <c r="B398" s="25">
        <v>94</v>
      </c>
      <c r="C398" s="25" t="s">
        <v>974</v>
      </c>
      <c r="D398" s="25">
        <v>8</v>
      </c>
      <c r="E398" s="25" t="s">
        <v>969</v>
      </c>
    </row>
    <row r="399" spans="2:5" x14ac:dyDescent="0.2">
      <c r="B399" s="25">
        <v>94</v>
      </c>
      <c r="C399" s="25" t="s">
        <v>640</v>
      </c>
      <c r="D399" s="25">
        <v>9</v>
      </c>
      <c r="E399" s="25" t="s">
        <v>975</v>
      </c>
    </row>
    <row r="400" spans="2:5" x14ac:dyDescent="0.2">
      <c r="B400" s="25">
        <v>94</v>
      </c>
      <c r="C400" s="25" t="s">
        <v>542</v>
      </c>
      <c r="D400" s="25">
        <v>10</v>
      </c>
      <c r="E400" s="25" t="s">
        <v>976</v>
      </c>
    </row>
    <row r="401" spans="2:5" x14ac:dyDescent="0.2">
      <c r="B401" s="25">
        <v>94</v>
      </c>
      <c r="C401" s="25" t="s">
        <v>642</v>
      </c>
      <c r="D401" s="25">
        <v>11</v>
      </c>
      <c r="E401" s="25" t="s">
        <v>977</v>
      </c>
    </row>
    <row r="402" spans="2:5" x14ac:dyDescent="0.2">
      <c r="B402" s="25">
        <v>93</v>
      </c>
      <c r="C402" s="25" t="s">
        <v>759</v>
      </c>
      <c r="D402" s="25">
        <v>1</v>
      </c>
      <c r="E402" s="25" t="s">
        <v>978</v>
      </c>
    </row>
    <row r="403" spans="2:5" x14ac:dyDescent="0.2">
      <c r="B403" s="25">
        <v>93</v>
      </c>
      <c r="C403" s="25" t="s">
        <v>746</v>
      </c>
      <c r="D403" s="25">
        <v>2</v>
      </c>
      <c r="E403" s="25" t="s">
        <v>979</v>
      </c>
    </row>
    <row r="404" spans="2:5" x14ac:dyDescent="0.2">
      <c r="B404" s="25">
        <v>93</v>
      </c>
      <c r="C404" s="25" t="s">
        <v>759</v>
      </c>
      <c r="D404" s="25">
        <v>3</v>
      </c>
      <c r="E404" s="25" t="s">
        <v>980</v>
      </c>
    </row>
    <row r="405" spans="2:5" x14ac:dyDescent="0.2">
      <c r="B405" s="25">
        <v>93</v>
      </c>
      <c r="C405" s="25" t="s">
        <v>950</v>
      </c>
      <c r="D405" s="25">
        <v>4</v>
      </c>
      <c r="E405" s="25" t="s">
        <v>981</v>
      </c>
    </row>
    <row r="406" spans="2:5" x14ac:dyDescent="0.2">
      <c r="B406" s="25">
        <v>93</v>
      </c>
      <c r="C406" s="25" t="s">
        <v>759</v>
      </c>
      <c r="D406" s="25">
        <v>5</v>
      </c>
      <c r="E406" s="25" t="s">
        <v>982</v>
      </c>
    </row>
    <row r="407" spans="2:5" x14ac:dyDescent="0.2">
      <c r="B407" s="25">
        <v>93</v>
      </c>
      <c r="C407" s="25" t="s">
        <v>629</v>
      </c>
      <c r="D407" s="25">
        <v>6</v>
      </c>
      <c r="E407" s="25" t="s">
        <v>983</v>
      </c>
    </row>
    <row r="408" spans="2:5" x14ac:dyDescent="0.2">
      <c r="B408" s="25">
        <v>93</v>
      </c>
      <c r="C408" s="25" t="s">
        <v>759</v>
      </c>
      <c r="D408" s="25">
        <v>7</v>
      </c>
      <c r="E408" s="25" t="s">
        <v>984</v>
      </c>
    </row>
    <row r="409" spans="2:5" x14ac:dyDescent="0.2">
      <c r="B409" s="25">
        <v>93</v>
      </c>
      <c r="C409" s="25" t="s">
        <v>868</v>
      </c>
      <c r="D409" s="25">
        <v>8</v>
      </c>
      <c r="E409" s="25" t="s">
        <v>985</v>
      </c>
    </row>
    <row r="410" spans="2:5" x14ac:dyDescent="0.2">
      <c r="B410" s="25">
        <v>93</v>
      </c>
      <c r="C410" s="25" t="s">
        <v>757</v>
      </c>
      <c r="D410" s="25">
        <v>9</v>
      </c>
      <c r="E410" s="25" t="s">
        <v>986</v>
      </c>
    </row>
    <row r="411" spans="2:5" x14ac:dyDescent="0.2">
      <c r="B411" s="25">
        <v>93</v>
      </c>
      <c r="C411" s="25" t="s">
        <v>759</v>
      </c>
      <c r="D411" s="25">
        <v>10</v>
      </c>
      <c r="E411" s="25" t="s">
        <v>987</v>
      </c>
    </row>
    <row r="412" spans="2:5" x14ac:dyDescent="0.2">
      <c r="B412" s="25">
        <v>93</v>
      </c>
      <c r="C412" s="25" t="s">
        <v>655</v>
      </c>
      <c r="D412" s="25">
        <v>11</v>
      </c>
      <c r="E412" s="25" t="s">
        <v>988</v>
      </c>
    </row>
    <row r="413" spans="2:5" x14ac:dyDescent="0.2">
      <c r="B413" s="25">
        <v>93</v>
      </c>
      <c r="C413" s="25" t="s">
        <v>831</v>
      </c>
      <c r="D413" s="25">
        <v>12</v>
      </c>
      <c r="E413" s="25" t="s">
        <v>989</v>
      </c>
    </row>
    <row r="414" spans="2:5" x14ac:dyDescent="0.2">
      <c r="B414" s="25">
        <v>93</v>
      </c>
      <c r="C414" s="25" t="s">
        <v>759</v>
      </c>
      <c r="D414" s="25">
        <v>13</v>
      </c>
      <c r="E414" s="25" t="s">
        <v>990</v>
      </c>
    </row>
    <row r="415" spans="2:5" x14ac:dyDescent="0.2">
      <c r="B415" s="25">
        <v>93</v>
      </c>
      <c r="C415" s="25" t="s">
        <v>640</v>
      </c>
      <c r="D415" s="25">
        <v>14</v>
      </c>
      <c r="E415" s="25" t="s">
        <v>991</v>
      </c>
    </row>
    <row r="416" spans="2:5" x14ac:dyDescent="0.2">
      <c r="B416" s="25">
        <v>93</v>
      </c>
      <c r="C416" s="25" t="s">
        <v>642</v>
      </c>
      <c r="D416" s="25">
        <v>15</v>
      </c>
      <c r="E416" s="25" t="s">
        <v>992</v>
      </c>
    </row>
    <row r="417" spans="2:5" x14ac:dyDescent="0.2">
      <c r="B417" s="25">
        <v>93</v>
      </c>
      <c r="C417" s="25" t="s">
        <v>737</v>
      </c>
      <c r="D417" s="25">
        <v>16</v>
      </c>
      <c r="E417" s="25" t="s">
        <v>993</v>
      </c>
    </row>
    <row r="418" spans="2:5" x14ac:dyDescent="0.2">
      <c r="B418" s="25">
        <v>93</v>
      </c>
      <c r="C418" s="25" t="s">
        <v>542</v>
      </c>
      <c r="D418" s="25">
        <v>17</v>
      </c>
      <c r="E418" s="25" t="s">
        <v>994</v>
      </c>
    </row>
    <row r="419" spans="2:5" x14ac:dyDescent="0.2">
      <c r="B419" s="25">
        <v>92</v>
      </c>
      <c r="C419" s="25" t="s">
        <v>950</v>
      </c>
      <c r="D419" s="25">
        <v>1</v>
      </c>
      <c r="E419" s="25" t="s">
        <v>995</v>
      </c>
    </row>
    <row r="420" spans="2:5" x14ac:dyDescent="0.2">
      <c r="B420" s="25">
        <v>92</v>
      </c>
      <c r="C420" s="25" t="s">
        <v>868</v>
      </c>
      <c r="D420" s="25">
        <v>2</v>
      </c>
      <c r="E420" s="25" t="s">
        <v>996</v>
      </c>
    </row>
    <row r="421" spans="2:5" x14ac:dyDescent="0.2">
      <c r="B421" s="25">
        <v>92</v>
      </c>
      <c r="C421" s="25" t="s">
        <v>642</v>
      </c>
      <c r="D421" s="25">
        <v>3</v>
      </c>
      <c r="E421" s="25" t="s">
        <v>997</v>
      </c>
    </row>
    <row r="422" spans="2:5" x14ac:dyDescent="0.2">
      <c r="B422" s="25">
        <v>91</v>
      </c>
      <c r="C422" s="25" t="s">
        <v>868</v>
      </c>
      <c r="D422" s="25">
        <v>1</v>
      </c>
      <c r="E422" s="25" t="s">
        <v>998</v>
      </c>
    </row>
    <row r="423" spans="2:5" x14ac:dyDescent="0.2">
      <c r="B423" s="25">
        <v>91</v>
      </c>
      <c r="C423" s="25" t="s">
        <v>759</v>
      </c>
      <c r="D423" s="25">
        <v>2</v>
      </c>
      <c r="E423" s="25" t="s">
        <v>999</v>
      </c>
    </row>
    <row r="424" spans="2:5" x14ac:dyDescent="0.2">
      <c r="B424" s="25">
        <v>91</v>
      </c>
      <c r="C424" s="25" t="s">
        <v>831</v>
      </c>
      <c r="D424" s="25">
        <v>3</v>
      </c>
      <c r="E424" s="25" t="s">
        <v>1000</v>
      </c>
    </row>
    <row r="425" spans="2:5" x14ac:dyDescent="0.2">
      <c r="B425" s="25">
        <v>91</v>
      </c>
      <c r="C425" s="25" t="s">
        <v>642</v>
      </c>
      <c r="D425" s="25">
        <v>4</v>
      </c>
      <c r="E425" s="25" t="s">
        <v>1001</v>
      </c>
    </row>
    <row r="426" spans="2:5" x14ac:dyDescent="0.2">
      <c r="B426" s="25">
        <v>90</v>
      </c>
      <c r="C426" s="25" t="s">
        <v>831</v>
      </c>
      <c r="D426" s="25">
        <v>1</v>
      </c>
      <c r="E426" s="25" t="s">
        <v>1002</v>
      </c>
    </row>
    <row r="427" spans="2:5" x14ac:dyDescent="0.2">
      <c r="B427" s="25">
        <v>90</v>
      </c>
      <c r="C427" s="25" t="s">
        <v>1003</v>
      </c>
      <c r="D427" s="25">
        <v>2</v>
      </c>
      <c r="E427" s="25" t="s">
        <v>1004</v>
      </c>
    </row>
    <row r="428" spans="2:5" x14ac:dyDescent="0.2">
      <c r="B428" s="25">
        <v>88</v>
      </c>
      <c r="C428" s="25" t="s">
        <v>622</v>
      </c>
      <c r="D428" s="25">
        <v>1</v>
      </c>
      <c r="E428" s="25" t="s">
        <v>1005</v>
      </c>
    </row>
    <row r="429" spans="2:5" x14ac:dyDescent="0.2">
      <c r="B429" s="25">
        <v>88</v>
      </c>
      <c r="C429" s="25" t="s">
        <v>944</v>
      </c>
      <c r="D429" s="25">
        <v>2</v>
      </c>
      <c r="E429" s="25" t="s">
        <v>1006</v>
      </c>
    </row>
    <row r="430" spans="2:5" x14ac:dyDescent="0.2">
      <c r="B430" s="25">
        <v>88</v>
      </c>
      <c r="C430" s="25" t="s">
        <v>706</v>
      </c>
      <c r="D430" s="25">
        <v>3</v>
      </c>
      <c r="E430" s="25" t="s">
        <v>1007</v>
      </c>
    </row>
    <row r="431" spans="2:5" x14ac:dyDescent="0.2">
      <c r="B431" s="25">
        <v>88</v>
      </c>
      <c r="C431" s="25" t="s">
        <v>655</v>
      </c>
      <c r="D431" s="25">
        <v>4</v>
      </c>
      <c r="E431" s="25" t="s">
        <v>1008</v>
      </c>
    </row>
    <row r="432" spans="2:5" x14ac:dyDescent="0.2">
      <c r="B432" s="25">
        <v>86</v>
      </c>
      <c r="C432" s="25" t="s">
        <v>1009</v>
      </c>
      <c r="D432" s="25">
        <v>1</v>
      </c>
      <c r="E432" s="25" t="s">
        <v>1010</v>
      </c>
    </row>
    <row r="433" spans="2:5" x14ac:dyDescent="0.2">
      <c r="B433" s="25">
        <v>86</v>
      </c>
      <c r="C433" s="25" t="s">
        <v>486</v>
      </c>
      <c r="D433" s="25">
        <v>2</v>
      </c>
      <c r="E433" s="25" t="s">
        <v>1011</v>
      </c>
    </row>
    <row r="434" spans="2:5" x14ac:dyDescent="0.2">
      <c r="B434" s="25">
        <v>86</v>
      </c>
      <c r="C434" s="25" t="s">
        <v>944</v>
      </c>
      <c r="D434" s="25">
        <v>3</v>
      </c>
      <c r="E434" s="25" t="s">
        <v>1012</v>
      </c>
    </row>
    <row r="435" spans="2:5" x14ac:dyDescent="0.2">
      <c r="B435" s="25">
        <v>86</v>
      </c>
      <c r="C435" s="25" t="s">
        <v>746</v>
      </c>
      <c r="D435" s="25">
        <v>4</v>
      </c>
      <c r="E435" s="25" t="s">
        <v>1013</v>
      </c>
    </row>
    <row r="436" spans="2:5" x14ac:dyDescent="0.2">
      <c r="B436" s="25">
        <v>86</v>
      </c>
      <c r="C436" s="25" t="s">
        <v>766</v>
      </c>
      <c r="D436" s="25">
        <v>5</v>
      </c>
      <c r="E436" s="25" t="s">
        <v>1014</v>
      </c>
    </row>
    <row r="437" spans="2:5" x14ac:dyDescent="0.2">
      <c r="B437" s="25">
        <v>86</v>
      </c>
      <c r="C437" s="25" t="s">
        <v>1015</v>
      </c>
      <c r="D437" s="25">
        <v>6</v>
      </c>
      <c r="E437" s="25" t="s">
        <v>1012</v>
      </c>
    </row>
    <row r="438" spans="2:5" x14ac:dyDescent="0.2">
      <c r="B438" s="25">
        <v>85</v>
      </c>
      <c r="C438" s="25" t="s">
        <v>766</v>
      </c>
      <c r="D438" s="25">
        <v>1</v>
      </c>
      <c r="E438" s="25" t="s">
        <v>1016</v>
      </c>
    </row>
    <row r="439" spans="2:5" x14ac:dyDescent="0.2">
      <c r="B439" s="25">
        <v>85</v>
      </c>
      <c r="C439" s="25" t="s">
        <v>1017</v>
      </c>
      <c r="D439" s="25">
        <v>2</v>
      </c>
      <c r="E439" s="25" t="s">
        <v>1018</v>
      </c>
    </row>
    <row r="440" spans="2:5" x14ac:dyDescent="0.2">
      <c r="B440" s="25">
        <v>85</v>
      </c>
      <c r="C440" s="25" t="s">
        <v>971</v>
      </c>
      <c r="D440" s="25">
        <v>3</v>
      </c>
      <c r="E440" s="25" t="s">
        <v>1019</v>
      </c>
    </row>
    <row r="441" spans="2:5" x14ac:dyDescent="0.2">
      <c r="B441" s="25">
        <v>85</v>
      </c>
      <c r="C441" s="25" t="s">
        <v>759</v>
      </c>
      <c r="D441" s="25">
        <v>4</v>
      </c>
      <c r="E441" s="25" t="s">
        <v>1020</v>
      </c>
    </row>
    <row r="442" spans="2:5" x14ac:dyDescent="0.2">
      <c r="B442" s="25">
        <v>85</v>
      </c>
      <c r="C442" s="25" t="s">
        <v>655</v>
      </c>
      <c r="D442" s="25">
        <v>5</v>
      </c>
      <c r="E442" s="25" t="s">
        <v>1021</v>
      </c>
    </row>
    <row r="443" spans="2:5" x14ac:dyDescent="0.2">
      <c r="B443" s="25">
        <v>85</v>
      </c>
      <c r="C443" s="25" t="s">
        <v>622</v>
      </c>
      <c r="D443" s="25">
        <v>6</v>
      </c>
      <c r="E443" s="25" t="s">
        <v>1022</v>
      </c>
    </row>
    <row r="444" spans="2:5" x14ac:dyDescent="0.2">
      <c r="B444" s="25">
        <v>84</v>
      </c>
      <c r="C444" s="25" t="s">
        <v>1023</v>
      </c>
      <c r="D444" s="25">
        <v>1</v>
      </c>
      <c r="E444" s="25" t="s">
        <v>1024</v>
      </c>
    </row>
    <row r="445" spans="2:5" x14ac:dyDescent="0.2">
      <c r="B445" s="25">
        <v>84</v>
      </c>
      <c r="C445" s="25" t="s">
        <v>971</v>
      </c>
      <c r="D445" s="25">
        <v>2</v>
      </c>
      <c r="E445" s="25" t="s">
        <v>1025</v>
      </c>
    </row>
    <row r="446" spans="2:5" x14ac:dyDescent="0.2">
      <c r="B446" s="25">
        <v>84</v>
      </c>
      <c r="C446" s="25" t="s">
        <v>780</v>
      </c>
      <c r="D446" s="25">
        <v>3</v>
      </c>
      <c r="E446" s="25" t="s">
        <v>1026</v>
      </c>
    </row>
    <row r="447" spans="2:5" x14ac:dyDescent="0.2">
      <c r="B447" s="25">
        <v>84</v>
      </c>
      <c r="C447" s="25" t="s">
        <v>655</v>
      </c>
      <c r="D447" s="25">
        <v>4</v>
      </c>
      <c r="E447" s="25" t="s">
        <v>1027</v>
      </c>
    </row>
    <row r="448" spans="2:5" x14ac:dyDescent="0.2">
      <c r="B448" s="25">
        <v>83</v>
      </c>
      <c r="C448" s="25" t="s">
        <v>622</v>
      </c>
      <c r="D448" s="25">
        <v>1</v>
      </c>
      <c r="E448" s="25" t="s">
        <v>1028</v>
      </c>
    </row>
    <row r="449" spans="2:5" x14ac:dyDescent="0.2">
      <c r="B449" s="25">
        <v>83</v>
      </c>
      <c r="C449" s="25" t="s">
        <v>542</v>
      </c>
      <c r="D449" s="25">
        <v>2</v>
      </c>
      <c r="E449" s="25" t="s">
        <v>1029</v>
      </c>
    </row>
    <row r="450" spans="2:5" x14ac:dyDescent="0.2">
      <c r="B450" s="25">
        <v>83</v>
      </c>
      <c r="C450" s="25" t="s">
        <v>780</v>
      </c>
      <c r="D450" s="25">
        <v>3</v>
      </c>
      <c r="E450" s="25" t="s">
        <v>1030</v>
      </c>
    </row>
    <row r="451" spans="2:5" x14ac:dyDescent="0.2">
      <c r="B451" s="25">
        <v>83</v>
      </c>
      <c r="C451" s="25" t="s">
        <v>655</v>
      </c>
      <c r="D451" s="25">
        <v>4</v>
      </c>
      <c r="E451" s="25" t="s">
        <v>1031</v>
      </c>
    </row>
    <row r="452" spans="2:5" x14ac:dyDescent="0.2">
      <c r="B452" s="25">
        <v>83</v>
      </c>
      <c r="C452" s="25" t="s">
        <v>640</v>
      </c>
      <c r="D452" s="25">
        <v>5</v>
      </c>
      <c r="E452" s="25" t="s">
        <v>1032</v>
      </c>
    </row>
    <row r="453" spans="2:5" x14ac:dyDescent="0.2">
      <c r="B453" s="25">
        <v>82</v>
      </c>
      <c r="C453" s="25" t="s">
        <v>622</v>
      </c>
      <c r="D453" s="25">
        <v>1</v>
      </c>
      <c r="E453" s="25" t="s">
        <v>1033</v>
      </c>
    </row>
    <row r="454" spans="2:5" x14ac:dyDescent="0.2">
      <c r="B454" s="25">
        <v>82</v>
      </c>
      <c r="C454" s="25" t="s">
        <v>759</v>
      </c>
      <c r="D454" s="25">
        <v>2</v>
      </c>
      <c r="E454" s="25" t="s">
        <v>1034</v>
      </c>
    </row>
    <row r="455" spans="2:5" x14ac:dyDescent="0.2">
      <c r="B455" s="25">
        <v>82</v>
      </c>
      <c r="C455" s="25" t="s">
        <v>655</v>
      </c>
      <c r="D455" s="25">
        <v>3</v>
      </c>
      <c r="E455" s="25" t="s">
        <v>1035</v>
      </c>
    </row>
    <row r="456" spans="2:5" x14ac:dyDescent="0.2">
      <c r="B456" s="25">
        <v>82</v>
      </c>
      <c r="C456" s="25" t="s">
        <v>759</v>
      </c>
      <c r="D456" s="25">
        <v>4</v>
      </c>
      <c r="E456" s="25" t="s">
        <v>1036</v>
      </c>
    </row>
    <row r="457" spans="2:5" x14ac:dyDescent="0.2">
      <c r="B457" s="25">
        <v>81</v>
      </c>
      <c r="C457" s="25" t="s">
        <v>655</v>
      </c>
      <c r="D457" s="25">
        <v>1</v>
      </c>
      <c r="E457" s="25" t="s">
        <v>1037</v>
      </c>
    </row>
    <row r="458" spans="2:5" x14ac:dyDescent="0.2">
      <c r="B458" s="25">
        <v>81</v>
      </c>
      <c r="C458" s="25" t="s">
        <v>706</v>
      </c>
      <c r="D458" s="25">
        <v>2</v>
      </c>
      <c r="E458" s="25" t="s">
        <v>1038</v>
      </c>
    </row>
    <row r="459" spans="2:5" x14ac:dyDescent="0.2">
      <c r="B459" s="25">
        <v>80</v>
      </c>
      <c r="C459" s="25" t="s">
        <v>759</v>
      </c>
      <c r="D459" s="25">
        <v>1</v>
      </c>
      <c r="E459" s="25" t="s">
        <v>1039</v>
      </c>
    </row>
    <row r="460" spans="2:5" x14ac:dyDescent="0.2">
      <c r="B460" s="25">
        <v>80</v>
      </c>
      <c r="C460" s="25" t="s">
        <v>871</v>
      </c>
      <c r="D460" s="25">
        <v>2</v>
      </c>
      <c r="E460" s="25" t="s">
        <v>1040</v>
      </c>
    </row>
    <row r="461" spans="2:5" x14ac:dyDescent="0.2">
      <c r="B461" s="25">
        <v>80</v>
      </c>
      <c r="C461" s="25" t="s">
        <v>944</v>
      </c>
      <c r="D461" s="25">
        <v>3</v>
      </c>
      <c r="E461" s="25" t="s">
        <v>1041</v>
      </c>
    </row>
    <row r="462" spans="2:5" x14ac:dyDescent="0.2">
      <c r="B462" s="25">
        <v>80</v>
      </c>
      <c r="C462" s="25" t="s">
        <v>655</v>
      </c>
      <c r="D462" s="25">
        <v>4</v>
      </c>
      <c r="E462" s="25" t="s">
        <v>1042</v>
      </c>
    </row>
    <row r="463" spans="2:5" x14ac:dyDescent="0.2">
      <c r="B463" s="25">
        <v>79</v>
      </c>
      <c r="C463" s="25" t="s">
        <v>746</v>
      </c>
      <c r="D463" s="25">
        <v>1</v>
      </c>
      <c r="E463" s="25" t="s">
        <v>1043</v>
      </c>
    </row>
    <row r="464" spans="2:5" x14ac:dyDescent="0.2">
      <c r="B464" s="25">
        <v>79</v>
      </c>
      <c r="C464" s="25" t="s">
        <v>485</v>
      </c>
      <c r="D464" s="25">
        <v>2</v>
      </c>
      <c r="E464" s="25" t="s">
        <v>1044</v>
      </c>
    </row>
    <row r="465" spans="2:5" x14ac:dyDescent="0.2">
      <c r="B465" s="25">
        <v>79</v>
      </c>
      <c r="C465" s="25" t="s">
        <v>944</v>
      </c>
      <c r="D465" s="25">
        <v>3</v>
      </c>
      <c r="E465" s="25" t="s">
        <v>1045</v>
      </c>
    </row>
    <row r="466" spans="2:5" x14ac:dyDescent="0.2">
      <c r="B466" s="25">
        <v>79</v>
      </c>
      <c r="C466" s="25" t="s">
        <v>622</v>
      </c>
      <c r="D466" s="25">
        <v>4</v>
      </c>
      <c r="E466" s="25" t="s">
        <v>1046</v>
      </c>
    </row>
    <row r="467" spans="2:5" x14ac:dyDescent="0.2">
      <c r="B467" s="25">
        <v>79</v>
      </c>
      <c r="C467" s="25" t="s">
        <v>640</v>
      </c>
      <c r="D467" s="25">
        <v>5</v>
      </c>
      <c r="E467" s="25" t="s">
        <v>1047</v>
      </c>
    </row>
    <row r="468" spans="2:5" x14ac:dyDescent="0.2">
      <c r="B468" s="25">
        <v>79</v>
      </c>
      <c r="C468" s="25" t="s">
        <v>655</v>
      </c>
      <c r="D468" s="25">
        <v>6</v>
      </c>
      <c r="E468" s="25" t="s">
        <v>1048</v>
      </c>
    </row>
    <row r="469" spans="2:5" x14ac:dyDescent="0.2">
      <c r="B469" s="25">
        <v>79</v>
      </c>
      <c r="C469" s="25" t="s">
        <v>780</v>
      </c>
      <c r="D469" s="25">
        <v>7</v>
      </c>
      <c r="E469" s="25" t="s">
        <v>1049</v>
      </c>
    </row>
    <row r="470" spans="2:5" x14ac:dyDescent="0.2">
      <c r="B470" s="25">
        <v>78</v>
      </c>
      <c r="C470" s="25" t="s">
        <v>655</v>
      </c>
      <c r="D470" s="25">
        <v>1</v>
      </c>
      <c r="E470" s="25" t="s">
        <v>1050</v>
      </c>
    </row>
    <row r="471" spans="2:5" x14ac:dyDescent="0.2">
      <c r="B471" s="25">
        <v>78</v>
      </c>
      <c r="C471" s="25" t="s">
        <v>622</v>
      </c>
      <c r="D471" s="25">
        <v>2</v>
      </c>
      <c r="E471" s="25" t="s">
        <v>1051</v>
      </c>
    </row>
    <row r="472" spans="2:5" x14ac:dyDescent="0.2">
      <c r="B472" s="25">
        <v>78</v>
      </c>
      <c r="C472" s="25" t="s">
        <v>746</v>
      </c>
      <c r="D472" s="25">
        <v>3</v>
      </c>
      <c r="E472" s="25" t="s">
        <v>1052</v>
      </c>
    </row>
    <row r="473" spans="2:5" x14ac:dyDescent="0.2">
      <c r="B473" s="25">
        <v>78</v>
      </c>
      <c r="C473" s="25" t="s">
        <v>1009</v>
      </c>
      <c r="D473" s="25">
        <v>4</v>
      </c>
      <c r="E473" s="25" t="s">
        <v>1053</v>
      </c>
    </row>
    <row r="474" spans="2:5" x14ac:dyDescent="0.2">
      <c r="B474" s="25">
        <v>77</v>
      </c>
      <c r="C474" s="25" t="s">
        <v>655</v>
      </c>
      <c r="D474" s="25">
        <v>1</v>
      </c>
      <c r="E474" s="25" t="s">
        <v>1054</v>
      </c>
    </row>
    <row r="475" spans="2:5" x14ac:dyDescent="0.2">
      <c r="B475" s="25">
        <v>77</v>
      </c>
      <c r="C475" s="25" t="s">
        <v>622</v>
      </c>
      <c r="D475" s="25">
        <v>2</v>
      </c>
      <c r="E475" s="25" t="s">
        <v>1055</v>
      </c>
    </row>
    <row r="476" spans="2:5" x14ac:dyDescent="0.2">
      <c r="B476" s="25">
        <v>77</v>
      </c>
      <c r="C476" s="25" t="s">
        <v>944</v>
      </c>
      <c r="D476" s="25">
        <v>3</v>
      </c>
      <c r="E476" s="25" t="s">
        <v>1056</v>
      </c>
    </row>
    <row r="477" spans="2:5" x14ac:dyDescent="0.2">
      <c r="B477" s="25">
        <v>77</v>
      </c>
      <c r="C477" s="25" t="s">
        <v>831</v>
      </c>
      <c r="D477" s="25">
        <v>4</v>
      </c>
      <c r="E477" s="25" t="s">
        <v>1057</v>
      </c>
    </row>
    <row r="478" spans="2:5" x14ac:dyDescent="0.2">
      <c r="B478" s="25">
        <v>77</v>
      </c>
      <c r="C478" s="25" t="s">
        <v>622</v>
      </c>
      <c r="D478" s="25">
        <v>5</v>
      </c>
      <c r="E478" s="25" t="s">
        <v>1058</v>
      </c>
    </row>
    <row r="479" spans="2:5" x14ac:dyDescent="0.2">
      <c r="B479" s="25">
        <v>76</v>
      </c>
      <c r="C479" s="25" t="s">
        <v>655</v>
      </c>
      <c r="D479" s="25">
        <v>1</v>
      </c>
      <c r="E479" s="25" t="s">
        <v>1059</v>
      </c>
    </row>
    <row r="480" spans="2:5" x14ac:dyDescent="0.2">
      <c r="B480" s="25">
        <v>76</v>
      </c>
      <c r="C480" s="25" t="s">
        <v>1060</v>
      </c>
      <c r="D480" s="25">
        <v>2</v>
      </c>
      <c r="E480" s="25" t="s">
        <v>1061</v>
      </c>
    </row>
    <row r="481" spans="2:5" x14ac:dyDescent="0.2">
      <c r="B481" s="25">
        <v>76</v>
      </c>
      <c r="C481" s="25" t="s">
        <v>1009</v>
      </c>
      <c r="D481" s="25">
        <v>3</v>
      </c>
      <c r="E481" s="25" t="s">
        <v>1062</v>
      </c>
    </row>
    <row r="482" spans="2:5" x14ac:dyDescent="0.2">
      <c r="B482" s="25">
        <v>76</v>
      </c>
      <c r="C482" s="25" t="s">
        <v>1063</v>
      </c>
      <c r="D482" s="25">
        <v>4</v>
      </c>
      <c r="E482" s="25" t="s">
        <v>1064</v>
      </c>
    </row>
    <row r="483" spans="2:5" x14ac:dyDescent="0.2">
      <c r="B483" s="25">
        <v>76</v>
      </c>
      <c r="C483" s="25" t="s">
        <v>1009</v>
      </c>
      <c r="D483" s="25">
        <v>5</v>
      </c>
      <c r="E483" s="25" t="s">
        <v>1065</v>
      </c>
    </row>
    <row r="484" spans="2:5" x14ac:dyDescent="0.2">
      <c r="B484" s="25">
        <v>76</v>
      </c>
      <c r="C484" s="25" t="s">
        <v>766</v>
      </c>
      <c r="D484" s="25">
        <v>6</v>
      </c>
      <c r="E484" s="25" t="s">
        <v>1066</v>
      </c>
    </row>
    <row r="485" spans="2:5" x14ac:dyDescent="0.2">
      <c r="B485" s="25">
        <v>76</v>
      </c>
      <c r="C485" s="25" t="s">
        <v>871</v>
      </c>
      <c r="D485" s="25">
        <v>7</v>
      </c>
      <c r="E485" s="25" t="s">
        <v>1067</v>
      </c>
    </row>
    <row r="486" spans="2:5" x14ac:dyDescent="0.2">
      <c r="B486" s="25">
        <v>76</v>
      </c>
      <c r="C486" s="25" t="s">
        <v>1009</v>
      </c>
      <c r="D486" s="25">
        <v>8</v>
      </c>
      <c r="E486" s="25" t="s">
        <v>1068</v>
      </c>
    </row>
    <row r="487" spans="2:5" x14ac:dyDescent="0.2">
      <c r="B487" s="25">
        <v>75</v>
      </c>
      <c r="C487" s="25" t="s">
        <v>542</v>
      </c>
      <c r="D487" s="25">
        <v>1</v>
      </c>
      <c r="E487" s="25" t="s">
        <v>1069</v>
      </c>
    </row>
    <row r="488" spans="2:5" x14ac:dyDescent="0.2">
      <c r="B488" s="25">
        <v>75</v>
      </c>
      <c r="C488" s="25" t="s">
        <v>1070</v>
      </c>
      <c r="D488" s="25">
        <v>2</v>
      </c>
      <c r="E488" s="25" t="s">
        <v>1071</v>
      </c>
    </row>
    <row r="489" spans="2:5" x14ac:dyDescent="0.2">
      <c r="B489" s="25">
        <v>74</v>
      </c>
      <c r="C489" s="25" t="s">
        <v>1070</v>
      </c>
      <c r="D489" s="25">
        <v>1</v>
      </c>
      <c r="E489" s="25" t="s">
        <v>1072</v>
      </c>
    </row>
    <row r="490" spans="2:5" x14ac:dyDescent="0.2">
      <c r="B490" s="25">
        <v>74</v>
      </c>
      <c r="C490" s="25" t="s">
        <v>640</v>
      </c>
      <c r="D490" s="25">
        <v>2</v>
      </c>
      <c r="E490" s="25" t="s">
        <v>1073</v>
      </c>
    </row>
    <row r="491" spans="2:5" x14ac:dyDescent="0.2">
      <c r="B491" s="25">
        <v>73</v>
      </c>
      <c r="C491" s="25" t="s">
        <v>1074</v>
      </c>
      <c r="D491" s="25">
        <v>1</v>
      </c>
      <c r="E491" s="25" t="s">
        <v>1075</v>
      </c>
    </row>
    <row r="492" spans="2:5" x14ac:dyDescent="0.2">
      <c r="B492" s="25">
        <v>73</v>
      </c>
      <c r="C492" s="25" t="s">
        <v>746</v>
      </c>
      <c r="D492" s="25">
        <v>2</v>
      </c>
      <c r="E492" s="25" t="s">
        <v>1076</v>
      </c>
    </row>
    <row r="493" spans="2:5" x14ac:dyDescent="0.2">
      <c r="B493" s="25">
        <v>72</v>
      </c>
      <c r="C493" s="25" t="s">
        <v>1070</v>
      </c>
      <c r="D493" s="25">
        <v>1</v>
      </c>
      <c r="E493" s="25" t="s">
        <v>1077</v>
      </c>
    </row>
    <row r="494" spans="2:5" x14ac:dyDescent="0.2">
      <c r="B494" s="25">
        <v>72</v>
      </c>
      <c r="C494" s="25" t="s">
        <v>746</v>
      </c>
      <c r="D494" s="25">
        <v>2</v>
      </c>
      <c r="E494" s="25" t="s">
        <v>1078</v>
      </c>
    </row>
    <row r="495" spans="2:5" x14ac:dyDescent="0.2">
      <c r="B495" s="25">
        <v>72</v>
      </c>
      <c r="C495" s="25" t="s">
        <v>1009</v>
      </c>
      <c r="D495" s="25">
        <v>3</v>
      </c>
      <c r="E495" s="25" t="s">
        <v>1079</v>
      </c>
    </row>
    <row r="496" spans="2:5" x14ac:dyDescent="0.2">
      <c r="B496" s="25">
        <v>71</v>
      </c>
      <c r="C496" s="25" t="s">
        <v>1070</v>
      </c>
      <c r="D496" s="25">
        <v>1</v>
      </c>
      <c r="E496" s="25" t="s">
        <v>1080</v>
      </c>
    </row>
    <row r="497" spans="2:5" x14ac:dyDescent="0.2">
      <c r="B497" s="25">
        <v>71</v>
      </c>
      <c r="C497" s="25" t="s">
        <v>759</v>
      </c>
      <c r="D497" s="25">
        <v>2</v>
      </c>
      <c r="E497" s="25" t="s">
        <v>1081</v>
      </c>
    </row>
    <row r="498" spans="2:5" x14ac:dyDescent="0.2">
      <c r="B498" s="25">
        <v>71</v>
      </c>
      <c r="C498" s="25" t="s">
        <v>759</v>
      </c>
      <c r="D498" s="25">
        <v>3</v>
      </c>
      <c r="E498" s="25" t="s">
        <v>1082</v>
      </c>
    </row>
    <row r="499" spans="2:5" x14ac:dyDescent="0.2">
      <c r="B499" s="25">
        <v>71</v>
      </c>
      <c r="C499" s="25" t="s">
        <v>759</v>
      </c>
      <c r="D499" s="25">
        <v>4</v>
      </c>
      <c r="E499" s="25" t="s">
        <v>1083</v>
      </c>
    </row>
    <row r="500" spans="2:5" x14ac:dyDescent="0.2">
      <c r="B500" s="25">
        <v>71</v>
      </c>
      <c r="C500" s="25" t="s">
        <v>1074</v>
      </c>
      <c r="D500" s="25">
        <v>5</v>
      </c>
      <c r="E500" s="25" t="s">
        <v>1084</v>
      </c>
    </row>
    <row r="501" spans="2:5" x14ac:dyDescent="0.2">
      <c r="B501" s="25">
        <v>70</v>
      </c>
      <c r="C501" s="25" t="s">
        <v>780</v>
      </c>
      <c r="D501" s="25">
        <v>1</v>
      </c>
      <c r="E501" s="25" t="s">
        <v>1085</v>
      </c>
    </row>
    <row r="502" spans="2:5" x14ac:dyDescent="0.2">
      <c r="B502" s="25">
        <v>70</v>
      </c>
      <c r="C502" s="25" t="s">
        <v>1070</v>
      </c>
      <c r="D502" s="25">
        <v>2</v>
      </c>
      <c r="E502" s="25" t="s">
        <v>1086</v>
      </c>
    </row>
    <row r="503" spans="2:5" x14ac:dyDescent="0.2">
      <c r="B503" s="25">
        <v>70</v>
      </c>
      <c r="C503" s="25" t="s">
        <v>759</v>
      </c>
      <c r="D503" s="25">
        <v>3</v>
      </c>
      <c r="E503" s="25" t="s">
        <v>1085</v>
      </c>
    </row>
    <row r="504" spans="2:5" x14ac:dyDescent="0.2">
      <c r="B504" s="25">
        <v>70</v>
      </c>
      <c r="C504" s="25" t="s">
        <v>542</v>
      </c>
      <c r="D504" s="25">
        <v>4</v>
      </c>
      <c r="E504" s="25" t="s">
        <v>1087</v>
      </c>
    </row>
    <row r="505" spans="2:5" x14ac:dyDescent="0.2">
      <c r="B505" s="25">
        <v>70</v>
      </c>
      <c r="C505" s="25" t="s">
        <v>1088</v>
      </c>
      <c r="D505" s="25">
        <v>5</v>
      </c>
      <c r="E505" s="25" t="s">
        <v>1089</v>
      </c>
    </row>
    <row r="506" spans="2:5" x14ac:dyDescent="0.2">
      <c r="B506" s="25">
        <v>70</v>
      </c>
      <c r="C506" s="25" t="s">
        <v>1090</v>
      </c>
      <c r="D506" s="25">
        <v>6</v>
      </c>
      <c r="E506" s="25" t="s">
        <v>1085</v>
      </c>
    </row>
    <row r="507" spans="2:5" x14ac:dyDescent="0.2">
      <c r="B507" s="25">
        <v>70</v>
      </c>
      <c r="C507" s="25" t="s">
        <v>759</v>
      </c>
      <c r="D507" s="25">
        <v>7</v>
      </c>
      <c r="E507" s="25" t="s">
        <v>1091</v>
      </c>
    </row>
    <row r="508" spans="2:5" x14ac:dyDescent="0.2">
      <c r="B508" s="25">
        <v>70</v>
      </c>
      <c r="C508" s="25" t="s">
        <v>780</v>
      </c>
      <c r="D508" s="25">
        <v>8</v>
      </c>
      <c r="E508" s="25" t="s">
        <v>1092</v>
      </c>
    </row>
    <row r="509" spans="2:5" x14ac:dyDescent="0.2">
      <c r="B509" s="25">
        <v>70</v>
      </c>
      <c r="C509" s="25" t="s">
        <v>887</v>
      </c>
      <c r="D509" s="25">
        <v>9</v>
      </c>
      <c r="E509" s="25" t="s">
        <v>1093</v>
      </c>
    </row>
    <row r="510" spans="2:5" x14ac:dyDescent="0.2">
      <c r="B510" s="25">
        <v>70</v>
      </c>
      <c r="C510" s="25" t="s">
        <v>887</v>
      </c>
      <c r="D510" s="25">
        <v>9</v>
      </c>
      <c r="E510" s="25" t="s">
        <v>1094</v>
      </c>
    </row>
    <row r="511" spans="2:5" x14ac:dyDescent="0.2">
      <c r="B511" s="25">
        <v>70</v>
      </c>
      <c r="C511" s="25" t="s">
        <v>887</v>
      </c>
      <c r="D511" s="25">
        <v>9</v>
      </c>
      <c r="E511" s="25" t="s">
        <v>1095</v>
      </c>
    </row>
    <row r="512" spans="2:5" x14ac:dyDescent="0.2">
      <c r="B512" s="25">
        <v>70</v>
      </c>
      <c r="C512" s="25" t="s">
        <v>887</v>
      </c>
      <c r="D512" s="25">
        <v>9</v>
      </c>
      <c r="E512" s="25" t="s">
        <v>1096</v>
      </c>
    </row>
    <row r="513" spans="2:5" x14ac:dyDescent="0.2">
      <c r="B513" s="25">
        <v>70</v>
      </c>
      <c r="C513" s="25" t="s">
        <v>887</v>
      </c>
      <c r="D513" s="25">
        <v>9</v>
      </c>
      <c r="E513" s="25" t="s">
        <v>1097</v>
      </c>
    </row>
    <row r="514" spans="2:5" x14ac:dyDescent="0.2">
      <c r="B514" s="25">
        <v>70</v>
      </c>
      <c r="C514" s="25" t="s">
        <v>831</v>
      </c>
      <c r="D514" s="25">
        <v>10</v>
      </c>
      <c r="E514" s="25" t="s">
        <v>1085</v>
      </c>
    </row>
    <row r="515" spans="2:5" x14ac:dyDescent="0.2">
      <c r="B515" s="25">
        <v>70</v>
      </c>
      <c r="C515" s="25" t="s">
        <v>759</v>
      </c>
      <c r="D515" s="25">
        <v>11</v>
      </c>
      <c r="E515" s="25" t="s">
        <v>1098</v>
      </c>
    </row>
    <row r="516" spans="2:5" x14ac:dyDescent="0.2">
      <c r="B516" s="25">
        <v>69</v>
      </c>
      <c r="C516" s="25" t="s">
        <v>759</v>
      </c>
      <c r="D516" s="25">
        <v>1</v>
      </c>
      <c r="E516" s="25" t="s">
        <v>1099</v>
      </c>
    </row>
    <row r="517" spans="2:5" x14ac:dyDescent="0.2">
      <c r="B517" s="25">
        <v>68</v>
      </c>
      <c r="C517" s="25" t="s">
        <v>706</v>
      </c>
      <c r="D517" s="25">
        <v>1</v>
      </c>
      <c r="E517" s="25" t="s">
        <v>1100</v>
      </c>
    </row>
    <row r="518" spans="2:5" x14ac:dyDescent="0.2">
      <c r="B518" s="25">
        <v>68</v>
      </c>
      <c r="C518" s="25" t="s">
        <v>887</v>
      </c>
      <c r="D518" s="25">
        <v>2</v>
      </c>
      <c r="E518" s="25" t="s">
        <v>1101</v>
      </c>
    </row>
    <row r="519" spans="2:5" x14ac:dyDescent="0.2">
      <c r="B519" s="25">
        <v>68</v>
      </c>
      <c r="C519" s="25" t="s">
        <v>780</v>
      </c>
      <c r="D519" s="25">
        <v>3</v>
      </c>
      <c r="E519" s="25" t="s">
        <v>1102</v>
      </c>
    </row>
    <row r="520" spans="2:5" x14ac:dyDescent="0.2">
      <c r="B520" s="25">
        <v>67</v>
      </c>
      <c r="C520" s="25" t="s">
        <v>759</v>
      </c>
      <c r="D520" s="25">
        <v>1</v>
      </c>
      <c r="E520" s="25" t="s">
        <v>1103</v>
      </c>
    </row>
    <row r="521" spans="2:5" x14ac:dyDescent="0.2">
      <c r="B521" s="25">
        <v>67</v>
      </c>
      <c r="C521" s="25" t="s">
        <v>1104</v>
      </c>
      <c r="D521" s="25">
        <v>2</v>
      </c>
      <c r="E521" s="25" t="s">
        <v>1105</v>
      </c>
    </row>
    <row r="522" spans="2:5" x14ac:dyDescent="0.2">
      <c r="B522" s="25">
        <v>67</v>
      </c>
      <c r="C522" s="25" t="s">
        <v>1009</v>
      </c>
      <c r="D522" s="25">
        <v>3</v>
      </c>
      <c r="E522" s="25" t="s">
        <v>1106</v>
      </c>
    </row>
    <row r="523" spans="2:5" x14ac:dyDescent="0.2">
      <c r="B523" s="25">
        <v>67</v>
      </c>
      <c r="C523" s="25" t="s">
        <v>887</v>
      </c>
      <c r="D523" s="25">
        <v>4</v>
      </c>
      <c r="E523" s="25" t="s">
        <v>1107</v>
      </c>
    </row>
    <row r="524" spans="2:5" x14ac:dyDescent="0.2">
      <c r="B524" s="25">
        <v>67</v>
      </c>
      <c r="C524" s="25" t="s">
        <v>1009</v>
      </c>
      <c r="D524" s="25">
        <v>5</v>
      </c>
      <c r="E524" s="25" t="s">
        <v>1108</v>
      </c>
    </row>
    <row r="525" spans="2:5" x14ac:dyDescent="0.2">
      <c r="B525" s="25">
        <v>67</v>
      </c>
      <c r="C525" s="25" t="s">
        <v>1009</v>
      </c>
      <c r="D525" s="25">
        <v>6</v>
      </c>
      <c r="E525" s="25" t="s">
        <v>1109</v>
      </c>
    </row>
    <row r="526" spans="2:5" x14ac:dyDescent="0.2">
      <c r="B526" s="25">
        <v>67</v>
      </c>
      <c r="C526" s="25" t="s">
        <v>746</v>
      </c>
      <c r="D526" s="25">
        <v>7</v>
      </c>
      <c r="E526" s="25" t="s">
        <v>1110</v>
      </c>
    </row>
    <row r="527" spans="2:5" x14ac:dyDescent="0.2">
      <c r="B527" s="25">
        <v>67</v>
      </c>
      <c r="C527" s="25" t="s">
        <v>1009</v>
      </c>
      <c r="D527" s="25">
        <v>8</v>
      </c>
      <c r="E527" s="25" t="s">
        <v>1111</v>
      </c>
    </row>
    <row r="528" spans="2:5" x14ac:dyDescent="0.2">
      <c r="B528" s="25">
        <v>67</v>
      </c>
      <c r="C528" s="25" t="s">
        <v>1070</v>
      </c>
      <c r="D528" s="25">
        <v>9</v>
      </c>
      <c r="E528" s="25" t="s">
        <v>1112</v>
      </c>
    </row>
    <row r="529" spans="2:5" x14ac:dyDescent="0.2">
      <c r="B529" s="25">
        <v>66</v>
      </c>
      <c r="C529" s="25" t="s">
        <v>887</v>
      </c>
      <c r="D529" s="25">
        <v>1</v>
      </c>
      <c r="E529" s="25" t="s">
        <v>1113</v>
      </c>
    </row>
    <row r="530" spans="2:5" x14ac:dyDescent="0.2">
      <c r="B530" s="25">
        <v>66</v>
      </c>
      <c r="C530" s="25" t="s">
        <v>1003</v>
      </c>
      <c r="D530" s="25">
        <v>2</v>
      </c>
      <c r="E530" s="25" t="s">
        <v>1114</v>
      </c>
    </row>
    <row r="531" spans="2:5" x14ac:dyDescent="0.2">
      <c r="B531" s="25">
        <v>66</v>
      </c>
      <c r="C531" s="25" t="s">
        <v>780</v>
      </c>
      <c r="D531" s="25">
        <v>3</v>
      </c>
      <c r="E531" s="25" t="s">
        <v>1113</v>
      </c>
    </row>
    <row r="532" spans="2:5" x14ac:dyDescent="0.2">
      <c r="B532" s="25">
        <v>66</v>
      </c>
      <c r="C532" s="25" t="s">
        <v>1003</v>
      </c>
      <c r="D532" s="25">
        <v>4</v>
      </c>
      <c r="E532" s="25" t="s">
        <v>1115</v>
      </c>
    </row>
    <row r="533" spans="2:5" x14ac:dyDescent="0.2">
      <c r="B533" s="25">
        <v>66</v>
      </c>
      <c r="C533" s="25" t="s">
        <v>1070</v>
      </c>
      <c r="D533" s="25">
        <v>5</v>
      </c>
      <c r="E533" s="25" t="s">
        <v>1116</v>
      </c>
    </row>
    <row r="534" spans="2:5" x14ac:dyDescent="0.2">
      <c r="B534" s="25">
        <v>66</v>
      </c>
      <c r="C534" s="25" t="s">
        <v>1003</v>
      </c>
      <c r="D534" s="25">
        <v>6</v>
      </c>
      <c r="E534" s="25" t="s">
        <v>1117</v>
      </c>
    </row>
    <row r="535" spans="2:5" x14ac:dyDescent="0.2">
      <c r="B535" s="25">
        <v>66</v>
      </c>
      <c r="C535" s="25" t="s">
        <v>887</v>
      </c>
      <c r="D535" s="25">
        <v>7</v>
      </c>
      <c r="E535" s="25" t="s">
        <v>1118</v>
      </c>
    </row>
    <row r="536" spans="2:5" x14ac:dyDescent="0.2">
      <c r="B536" s="25">
        <v>66</v>
      </c>
      <c r="C536" s="25" t="s">
        <v>1003</v>
      </c>
      <c r="D536" s="25">
        <v>8</v>
      </c>
      <c r="E536" s="25" t="s">
        <v>1119</v>
      </c>
    </row>
    <row r="537" spans="2:5" x14ac:dyDescent="0.2">
      <c r="B537" s="25">
        <v>66</v>
      </c>
      <c r="C537" s="25" t="s">
        <v>1070</v>
      </c>
      <c r="D537" s="25">
        <v>9</v>
      </c>
      <c r="E537" s="25" t="s">
        <v>1120</v>
      </c>
    </row>
    <row r="538" spans="2:5" x14ac:dyDescent="0.2">
      <c r="B538" s="25">
        <v>66</v>
      </c>
      <c r="C538" s="25" t="s">
        <v>1003</v>
      </c>
      <c r="D538" s="25">
        <v>10</v>
      </c>
      <c r="E538" s="25" t="s">
        <v>1121</v>
      </c>
    </row>
    <row r="539" spans="2:5" x14ac:dyDescent="0.2">
      <c r="B539" s="25">
        <v>66</v>
      </c>
      <c r="C539" s="25" t="s">
        <v>484</v>
      </c>
      <c r="D539" s="25">
        <v>11</v>
      </c>
      <c r="E539" s="25" t="s">
        <v>1113</v>
      </c>
    </row>
    <row r="540" spans="2:5" x14ac:dyDescent="0.2">
      <c r="B540" s="25">
        <v>66</v>
      </c>
      <c r="C540" s="25" t="s">
        <v>542</v>
      </c>
      <c r="D540" s="25">
        <v>12</v>
      </c>
      <c r="E540" s="25" t="s">
        <v>1122</v>
      </c>
    </row>
    <row r="541" spans="2:5" x14ac:dyDescent="0.2">
      <c r="B541" s="25">
        <v>66</v>
      </c>
      <c r="C541" s="25" t="s">
        <v>542</v>
      </c>
      <c r="D541" s="25">
        <v>13</v>
      </c>
      <c r="E541" s="25" t="s">
        <v>1123</v>
      </c>
    </row>
    <row r="542" spans="2:5" x14ac:dyDescent="0.2">
      <c r="B542" s="25">
        <v>65</v>
      </c>
      <c r="C542" s="25" t="s">
        <v>887</v>
      </c>
      <c r="D542" s="25">
        <v>1</v>
      </c>
      <c r="E542" s="25" t="s">
        <v>1124</v>
      </c>
    </row>
    <row r="543" spans="2:5" x14ac:dyDescent="0.2">
      <c r="B543" s="25">
        <v>65</v>
      </c>
      <c r="C543" s="25" t="s">
        <v>1074</v>
      </c>
      <c r="D543" s="25">
        <v>2</v>
      </c>
      <c r="E543" s="25" t="s">
        <v>1125</v>
      </c>
    </row>
    <row r="544" spans="2:5" x14ac:dyDescent="0.2">
      <c r="B544" s="25">
        <v>65</v>
      </c>
      <c r="C544" s="25" t="s">
        <v>766</v>
      </c>
      <c r="D544" s="25">
        <v>3</v>
      </c>
      <c r="E544" s="25" t="s">
        <v>1126</v>
      </c>
    </row>
    <row r="545" spans="2:5" x14ac:dyDescent="0.2">
      <c r="B545" s="25">
        <v>65</v>
      </c>
      <c r="C545" s="25" t="s">
        <v>853</v>
      </c>
      <c r="D545" s="25">
        <v>4</v>
      </c>
      <c r="E545" s="25" t="s">
        <v>1127</v>
      </c>
    </row>
    <row r="546" spans="2:5" x14ac:dyDescent="0.2">
      <c r="B546" s="25">
        <v>65</v>
      </c>
      <c r="C546" s="25" t="s">
        <v>542</v>
      </c>
      <c r="D546" s="25">
        <v>5</v>
      </c>
      <c r="E546" s="25" t="s">
        <v>1128</v>
      </c>
    </row>
    <row r="547" spans="2:5" x14ac:dyDescent="0.2">
      <c r="B547" s="25">
        <v>65</v>
      </c>
      <c r="C547" s="25" t="s">
        <v>622</v>
      </c>
      <c r="D547" s="25">
        <v>6</v>
      </c>
      <c r="E547" s="25" t="s">
        <v>1129</v>
      </c>
    </row>
    <row r="548" spans="2:5" x14ac:dyDescent="0.2">
      <c r="B548" s="25">
        <v>64</v>
      </c>
      <c r="C548" s="25" t="s">
        <v>1009</v>
      </c>
      <c r="D548" s="25">
        <v>1</v>
      </c>
      <c r="E548" s="25" t="s">
        <v>1130</v>
      </c>
    </row>
    <row r="549" spans="2:5" x14ac:dyDescent="0.2">
      <c r="B549" s="25">
        <v>64</v>
      </c>
      <c r="C549" s="25" t="s">
        <v>887</v>
      </c>
      <c r="D549" s="25">
        <v>2</v>
      </c>
      <c r="E549" s="25" t="s">
        <v>1131</v>
      </c>
    </row>
    <row r="550" spans="2:5" x14ac:dyDescent="0.2">
      <c r="B550" s="25">
        <v>64</v>
      </c>
      <c r="C550" s="25" t="s">
        <v>1009</v>
      </c>
      <c r="D550" s="25">
        <v>3</v>
      </c>
      <c r="E550" s="25" t="s">
        <v>1132</v>
      </c>
    </row>
    <row r="551" spans="2:5" x14ac:dyDescent="0.2">
      <c r="B551" s="25">
        <v>64</v>
      </c>
      <c r="C551" s="25" t="s">
        <v>463</v>
      </c>
      <c r="D551" s="25">
        <v>4</v>
      </c>
      <c r="E551" s="25" t="s">
        <v>1133</v>
      </c>
    </row>
    <row r="552" spans="2:5" x14ac:dyDescent="0.2">
      <c r="B552" s="25">
        <v>64</v>
      </c>
      <c r="C552" s="25" t="s">
        <v>766</v>
      </c>
      <c r="D552" s="25">
        <v>5</v>
      </c>
      <c r="E552" s="25" t="s">
        <v>1134</v>
      </c>
    </row>
    <row r="553" spans="2:5" x14ac:dyDescent="0.2">
      <c r="B553" s="25">
        <v>63</v>
      </c>
      <c r="C553" s="25" t="s">
        <v>485</v>
      </c>
      <c r="D553" s="25">
        <v>1</v>
      </c>
      <c r="E553" s="25" t="s">
        <v>1135</v>
      </c>
    </row>
    <row r="554" spans="2:5" x14ac:dyDescent="0.2">
      <c r="B554" s="25">
        <v>63</v>
      </c>
      <c r="C554" s="25" t="s">
        <v>759</v>
      </c>
      <c r="D554" s="25">
        <v>2</v>
      </c>
      <c r="E554" s="25" t="s">
        <v>1136</v>
      </c>
    </row>
    <row r="555" spans="2:5" x14ac:dyDescent="0.2">
      <c r="B555" s="25">
        <v>63</v>
      </c>
      <c r="C555" s="25" t="s">
        <v>780</v>
      </c>
      <c r="D555" s="25">
        <v>3</v>
      </c>
      <c r="E555" s="25" t="s">
        <v>1135</v>
      </c>
    </row>
    <row r="556" spans="2:5" x14ac:dyDescent="0.2">
      <c r="B556" s="25">
        <v>63</v>
      </c>
      <c r="C556" s="25" t="s">
        <v>463</v>
      </c>
      <c r="D556" s="25">
        <v>4</v>
      </c>
      <c r="E556" s="25" t="s">
        <v>1137</v>
      </c>
    </row>
    <row r="557" spans="2:5" x14ac:dyDescent="0.2">
      <c r="B557" s="25">
        <v>62</v>
      </c>
      <c r="C557" s="25" t="s">
        <v>759</v>
      </c>
      <c r="D557" s="25">
        <v>1</v>
      </c>
      <c r="E557" s="25" t="s">
        <v>1138</v>
      </c>
    </row>
    <row r="558" spans="2:5" x14ac:dyDescent="0.2">
      <c r="B558" s="25">
        <v>62</v>
      </c>
      <c r="C558" s="25" t="s">
        <v>542</v>
      </c>
      <c r="D558" s="25">
        <v>2</v>
      </c>
      <c r="E558" s="25" t="s">
        <v>1139</v>
      </c>
    </row>
    <row r="559" spans="2:5" x14ac:dyDescent="0.2">
      <c r="B559" s="25">
        <v>61</v>
      </c>
      <c r="C559" s="25" t="s">
        <v>831</v>
      </c>
      <c r="D559" s="25">
        <v>1</v>
      </c>
      <c r="E559" s="25" t="s">
        <v>1140</v>
      </c>
    </row>
    <row r="560" spans="2:5" x14ac:dyDescent="0.2">
      <c r="B560" s="25">
        <v>61</v>
      </c>
      <c r="C560" s="25" t="s">
        <v>853</v>
      </c>
      <c r="D560" s="25">
        <v>2</v>
      </c>
      <c r="E560" s="25" t="s">
        <v>1141</v>
      </c>
    </row>
    <row r="561" spans="2:5" x14ac:dyDescent="0.2">
      <c r="B561" s="25">
        <v>61</v>
      </c>
      <c r="C561" s="25" t="s">
        <v>780</v>
      </c>
      <c r="D561" s="25">
        <v>3</v>
      </c>
      <c r="E561" s="25" t="s">
        <v>1142</v>
      </c>
    </row>
    <row r="562" spans="2:5" x14ac:dyDescent="0.2">
      <c r="B562" s="25">
        <v>61</v>
      </c>
      <c r="C562" s="25" t="s">
        <v>1143</v>
      </c>
      <c r="D562" s="25">
        <v>4</v>
      </c>
      <c r="E562" s="25" t="s">
        <v>1144</v>
      </c>
    </row>
    <row r="563" spans="2:5" x14ac:dyDescent="0.2">
      <c r="B563" s="25">
        <v>60</v>
      </c>
      <c r="C563" s="25" t="s">
        <v>1104</v>
      </c>
      <c r="D563" s="25">
        <v>1</v>
      </c>
      <c r="E563" s="25" t="s">
        <v>1145</v>
      </c>
    </row>
    <row r="564" spans="2:5" x14ac:dyDescent="0.2">
      <c r="B564" s="25">
        <v>60</v>
      </c>
      <c r="C564" s="25" t="s">
        <v>871</v>
      </c>
      <c r="D564" s="25">
        <v>2</v>
      </c>
      <c r="E564" s="25" t="s">
        <v>1146</v>
      </c>
    </row>
    <row r="565" spans="2:5" x14ac:dyDescent="0.2">
      <c r="B565" s="25">
        <v>60</v>
      </c>
      <c r="C565" s="25" t="s">
        <v>780</v>
      </c>
      <c r="D565" s="25">
        <v>3</v>
      </c>
      <c r="E565" s="25" t="s">
        <v>1147</v>
      </c>
    </row>
    <row r="566" spans="2:5" x14ac:dyDescent="0.2">
      <c r="B566" s="25">
        <v>60</v>
      </c>
      <c r="C566" s="25" t="s">
        <v>806</v>
      </c>
      <c r="D566" s="25">
        <v>4</v>
      </c>
      <c r="E566" s="25" t="s">
        <v>1148</v>
      </c>
    </row>
    <row r="567" spans="2:5" x14ac:dyDescent="0.2">
      <c r="B567" s="25">
        <v>60</v>
      </c>
      <c r="C567" s="25" t="s">
        <v>1149</v>
      </c>
      <c r="D567" s="25">
        <v>5</v>
      </c>
      <c r="E567" s="25" t="s">
        <v>1150</v>
      </c>
    </row>
    <row r="568" spans="2:5" x14ac:dyDescent="0.2">
      <c r="B568" s="25">
        <v>59</v>
      </c>
      <c r="C568" s="25" t="s">
        <v>1104</v>
      </c>
      <c r="D568" s="25">
        <v>1</v>
      </c>
      <c r="E568" s="25" t="s">
        <v>1151</v>
      </c>
    </row>
    <row r="569" spans="2:5" x14ac:dyDescent="0.2">
      <c r="B569" s="25">
        <v>59</v>
      </c>
      <c r="C569" s="25" t="s">
        <v>486</v>
      </c>
      <c r="D569" s="25">
        <v>2</v>
      </c>
      <c r="E569" s="25" t="s">
        <v>1152</v>
      </c>
    </row>
    <row r="570" spans="2:5" x14ac:dyDescent="0.2">
      <c r="B570" s="25">
        <v>59</v>
      </c>
      <c r="C570" s="25" t="s">
        <v>759</v>
      </c>
      <c r="D570" s="25">
        <v>3</v>
      </c>
      <c r="E570" s="25" t="s">
        <v>1153</v>
      </c>
    </row>
    <row r="571" spans="2:5" x14ac:dyDescent="0.2">
      <c r="B571" s="25">
        <v>59</v>
      </c>
      <c r="C571" s="25" t="s">
        <v>871</v>
      </c>
      <c r="D571" s="25">
        <v>4</v>
      </c>
      <c r="E571" s="25" t="s">
        <v>1152</v>
      </c>
    </row>
    <row r="572" spans="2:5" x14ac:dyDescent="0.2">
      <c r="B572" s="25">
        <v>59</v>
      </c>
      <c r="C572" s="25" t="s">
        <v>542</v>
      </c>
      <c r="D572" s="25">
        <v>5</v>
      </c>
      <c r="E572" s="25" t="s">
        <v>1154</v>
      </c>
    </row>
    <row r="573" spans="2:5" x14ac:dyDescent="0.2">
      <c r="B573" s="25">
        <v>58</v>
      </c>
      <c r="C573" s="25" t="s">
        <v>759</v>
      </c>
      <c r="D573" s="25">
        <v>1</v>
      </c>
      <c r="E573" s="25" t="s">
        <v>1155</v>
      </c>
    </row>
    <row r="574" spans="2:5" x14ac:dyDescent="0.2">
      <c r="B574" s="25">
        <v>58</v>
      </c>
      <c r="C574" s="25" t="s">
        <v>902</v>
      </c>
      <c r="D574" s="25">
        <v>2</v>
      </c>
      <c r="E574" s="25" t="s">
        <v>1156</v>
      </c>
    </row>
    <row r="575" spans="2:5" x14ac:dyDescent="0.2">
      <c r="B575" s="25">
        <v>58</v>
      </c>
      <c r="C575" s="25" t="s">
        <v>746</v>
      </c>
      <c r="D575" s="25">
        <v>3</v>
      </c>
      <c r="E575" s="25" t="s">
        <v>1157</v>
      </c>
    </row>
    <row r="576" spans="2:5" x14ac:dyDescent="0.2">
      <c r="B576" s="25">
        <v>58</v>
      </c>
      <c r="C576" s="25" t="s">
        <v>1104</v>
      </c>
      <c r="D576" s="25">
        <v>4</v>
      </c>
      <c r="E576" s="25" t="s">
        <v>1158</v>
      </c>
    </row>
    <row r="577" spans="2:5" x14ac:dyDescent="0.2">
      <c r="B577" s="25">
        <v>57</v>
      </c>
      <c r="C577" s="25" t="s">
        <v>780</v>
      </c>
      <c r="D577" s="25">
        <v>1</v>
      </c>
      <c r="E577" s="25" t="s">
        <v>1159</v>
      </c>
    </row>
    <row r="578" spans="2:5" x14ac:dyDescent="0.2">
      <c r="B578" s="25">
        <v>57</v>
      </c>
      <c r="C578" s="25" t="s">
        <v>831</v>
      </c>
      <c r="D578" s="25">
        <v>2</v>
      </c>
      <c r="E578" s="25" t="s">
        <v>1160</v>
      </c>
    </row>
    <row r="579" spans="2:5" x14ac:dyDescent="0.2">
      <c r="B579" s="25">
        <v>57</v>
      </c>
      <c r="C579" s="25" t="s">
        <v>1074</v>
      </c>
      <c r="D579" s="25">
        <v>3</v>
      </c>
      <c r="E579" s="25" t="s">
        <v>1161</v>
      </c>
    </row>
    <row r="580" spans="2:5" x14ac:dyDescent="0.2">
      <c r="B580" s="25">
        <v>57</v>
      </c>
      <c r="C580" s="25" t="s">
        <v>759</v>
      </c>
      <c r="D580" s="25">
        <v>4</v>
      </c>
      <c r="E580" s="25" t="s">
        <v>1162</v>
      </c>
    </row>
    <row r="581" spans="2:5" x14ac:dyDescent="0.2">
      <c r="B581" s="25">
        <v>57</v>
      </c>
      <c r="C581" s="25" t="s">
        <v>1163</v>
      </c>
      <c r="D581" s="25">
        <v>5</v>
      </c>
      <c r="E581" s="25" t="s">
        <v>1159</v>
      </c>
    </row>
    <row r="582" spans="2:5" x14ac:dyDescent="0.2">
      <c r="B582" s="25">
        <v>57</v>
      </c>
      <c r="C582" s="25" t="s">
        <v>1070</v>
      </c>
      <c r="D582" s="25">
        <v>6</v>
      </c>
      <c r="E582" s="25" t="s">
        <v>1159</v>
      </c>
    </row>
    <row r="583" spans="2:5" x14ac:dyDescent="0.2">
      <c r="B583" s="25">
        <v>57</v>
      </c>
      <c r="C583" s="25" t="s">
        <v>542</v>
      </c>
      <c r="D583" s="25">
        <v>7</v>
      </c>
      <c r="E583" s="25" t="s">
        <v>1164</v>
      </c>
    </row>
    <row r="584" spans="2:5" x14ac:dyDescent="0.2">
      <c r="B584" s="25">
        <v>56</v>
      </c>
      <c r="C584" s="25" t="s">
        <v>1009</v>
      </c>
      <c r="D584" s="25">
        <v>1</v>
      </c>
      <c r="E584" s="25" t="s">
        <v>1165</v>
      </c>
    </row>
    <row r="585" spans="2:5" x14ac:dyDescent="0.2">
      <c r="B585" s="25">
        <v>56</v>
      </c>
      <c r="C585" s="25" t="s">
        <v>759</v>
      </c>
      <c r="D585" s="25">
        <v>2</v>
      </c>
      <c r="E585" s="25" t="s">
        <v>1166</v>
      </c>
    </row>
    <row r="586" spans="2:5" x14ac:dyDescent="0.2">
      <c r="B586" s="25">
        <v>56</v>
      </c>
      <c r="C586" s="25" t="s">
        <v>542</v>
      </c>
      <c r="D586" s="25">
        <v>3</v>
      </c>
      <c r="E586" s="25" t="s">
        <v>1167</v>
      </c>
    </row>
    <row r="587" spans="2:5" x14ac:dyDescent="0.2">
      <c r="B587" s="25">
        <v>56</v>
      </c>
      <c r="C587" s="25" t="s">
        <v>685</v>
      </c>
      <c r="D587" s="25">
        <v>4</v>
      </c>
      <c r="E587" s="25" t="s">
        <v>1168</v>
      </c>
    </row>
    <row r="588" spans="2:5" x14ac:dyDescent="0.2">
      <c r="B588" s="25">
        <v>56</v>
      </c>
      <c r="C588" s="25" t="s">
        <v>1023</v>
      </c>
      <c r="D588" s="25">
        <v>5</v>
      </c>
      <c r="E588" s="25" t="s">
        <v>1169</v>
      </c>
    </row>
    <row r="589" spans="2:5" x14ac:dyDescent="0.2">
      <c r="B589" s="25">
        <v>56</v>
      </c>
      <c r="C589" s="25" t="s">
        <v>1070</v>
      </c>
      <c r="D589" s="25">
        <v>6</v>
      </c>
      <c r="E589" s="25" t="s">
        <v>1170</v>
      </c>
    </row>
    <row r="590" spans="2:5" x14ac:dyDescent="0.2">
      <c r="B590" s="25">
        <v>56</v>
      </c>
      <c r="C590" s="25" t="s">
        <v>1163</v>
      </c>
      <c r="D590" s="25">
        <v>7</v>
      </c>
      <c r="E590" s="25" t="s">
        <v>1168</v>
      </c>
    </row>
    <row r="591" spans="2:5" x14ac:dyDescent="0.2">
      <c r="B591" s="25">
        <v>55</v>
      </c>
      <c r="C591" s="25" t="s">
        <v>1070</v>
      </c>
      <c r="D591" s="25">
        <v>1</v>
      </c>
      <c r="E591" s="25" t="s">
        <v>1171</v>
      </c>
    </row>
    <row r="592" spans="2:5" x14ac:dyDescent="0.2">
      <c r="B592" s="25">
        <v>55</v>
      </c>
      <c r="C592" s="25" t="s">
        <v>759</v>
      </c>
      <c r="D592" s="25">
        <v>2</v>
      </c>
      <c r="E592" s="25" t="s">
        <v>1172</v>
      </c>
    </row>
    <row r="593" spans="2:5" x14ac:dyDescent="0.2">
      <c r="B593" s="25">
        <v>55</v>
      </c>
      <c r="C593" s="25" t="s">
        <v>485</v>
      </c>
      <c r="D593" s="25">
        <v>3</v>
      </c>
      <c r="E593" s="25" t="s">
        <v>1173</v>
      </c>
    </row>
    <row r="594" spans="2:5" x14ac:dyDescent="0.2">
      <c r="B594" s="25">
        <v>55</v>
      </c>
      <c r="C594" s="25" t="s">
        <v>1104</v>
      </c>
      <c r="D594" s="25">
        <v>4</v>
      </c>
      <c r="E594" s="25" t="s">
        <v>1174</v>
      </c>
    </row>
    <row r="595" spans="2:5" x14ac:dyDescent="0.2">
      <c r="B595" s="25">
        <v>55</v>
      </c>
      <c r="C595" s="25" t="s">
        <v>759</v>
      </c>
      <c r="D595" s="25">
        <v>5</v>
      </c>
      <c r="E595" s="25" t="s">
        <v>1175</v>
      </c>
    </row>
    <row r="596" spans="2:5" x14ac:dyDescent="0.2">
      <c r="B596" s="25">
        <v>55</v>
      </c>
      <c r="C596" s="25" t="s">
        <v>484</v>
      </c>
      <c r="D596" s="25">
        <v>6</v>
      </c>
      <c r="E596" s="25" t="s">
        <v>1176</v>
      </c>
    </row>
    <row r="597" spans="2:5" x14ac:dyDescent="0.2">
      <c r="B597" s="25">
        <v>55</v>
      </c>
      <c r="C597" s="25" t="s">
        <v>622</v>
      </c>
      <c r="D597" s="25">
        <v>7</v>
      </c>
      <c r="E597" s="25" t="s">
        <v>1177</v>
      </c>
    </row>
    <row r="598" spans="2:5" x14ac:dyDescent="0.2">
      <c r="B598" s="25">
        <v>55</v>
      </c>
      <c r="C598" s="25" t="s">
        <v>1163</v>
      </c>
      <c r="D598" s="25">
        <v>8</v>
      </c>
      <c r="E598" s="25" t="s">
        <v>1178</v>
      </c>
    </row>
    <row r="599" spans="2:5" x14ac:dyDescent="0.2">
      <c r="B599" s="25">
        <v>55</v>
      </c>
      <c r="C599" s="25" t="s">
        <v>463</v>
      </c>
      <c r="D599" s="25">
        <v>9</v>
      </c>
      <c r="E599" s="25" t="s">
        <v>1179</v>
      </c>
    </row>
    <row r="600" spans="2:5" x14ac:dyDescent="0.2">
      <c r="B600" s="25">
        <v>54</v>
      </c>
      <c r="C600" s="25" t="s">
        <v>759</v>
      </c>
      <c r="D600" s="25">
        <v>1</v>
      </c>
      <c r="E600" s="25" t="s">
        <v>1180</v>
      </c>
    </row>
    <row r="601" spans="2:5" x14ac:dyDescent="0.2">
      <c r="B601" s="25">
        <v>54</v>
      </c>
      <c r="C601" s="25" t="s">
        <v>622</v>
      </c>
      <c r="D601" s="25">
        <v>2</v>
      </c>
      <c r="E601" s="25" t="s">
        <v>1181</v>
      </c>
    </row>
    <row r="602" spans="2:5" x14ac:dyDescent="0.2">
      <c r="B602" s="25">
        <v>54</v>
      </c>
      <c r="C602" s="25" t="s">
        <v>1182</v>
      </c>
      <c r="D602" s="25">
        <v>3</v>
      </c>
      <c r="E602" s="25" t="s">
        <v>1183</v>
      </c>
    </row>
    <row r="603" spans="2:5" x14ac:dyDescent="0.2">
      <c r="B603" s="25">
        <v>54</v>
      </c>
      <c r="C603" s="25" t="s">
        <v>1104</v>
      </c>
      <c r="D603" s="25">
        <v>4</v>
      </c>
      <c r="E603" s="25" t="s">
        <v>1184</v>
      </c>
    </row>
    <row r="604" spans="2:5" x14ac:dyDescent="0.2">
      <c r="B604" s="25">
        <v>54</v>
      </c>
      <c r="C604" s="25" t="s">
        <v>1074</v>
      </c>
      <c r="D604" s="25">
        <v>5</v>
      </c>
      <c r="E604" s="25" t="s">
        <v>1185</v>
      </c>
    </row>
    <row r="605" spans="2:5" x14ac:dyDescent="0.2">
      <c r="B605" s="25">
        <v>54</v>
      </c>
      <c r="C605" s="25" t="s">
        <v>1186</v>
      </c>
      <c r="D605" s="25">
        <v>6</v>
      </c>
      <c r="E605" s="25" t="s">
        <v>1187</v>
      </c>
    </row>
    <row r="606" spans="2:5" x14ac:dyDescent="0.2">
      <c r="B606" s="25">
        <v>54</v>
      </c>
      <c r="C606" s="25" t="s">
        <v>542</v>
      </c>
      <c r="D606" s="25">
        <v>7</v>
      </c>
      <c r="E606" s="25" t="s">
        <v>1188</v>
      </c>
    </row>
    <row r="607" spans="2:5" x14ac:dyDescent="0.2">
      <c r="B607" s="25">
        <v>54</v>
      </c>
      <c r="C607" s="25" t="s">
        <v>685</v>
      </c>
      <c r="D607" s="25">
        <v>8</v>
      </c>
      <c r="E607" s="25" t="s">
        <v>1189</v>
      </c>
    </row>
    <row r="608" spans="2:5" x14ac:dyDescent="0.2">
      <c r="B608" s="25">
        <v>54</v>
      </c>
      <c r="C608" s="25" t="s">
        <v>1070</v>
      </c>
      <c r="D608" s="25">
        <v>9</v>
      </c>
      <c r="E608" s="25" t="s">
        <v>1190</v>
      </c>
    </row>
    <row r="609" spans="2:5" x14ac:dyDescent="0.2">
      <c r="B609" s="25">
        <v>54</v>
      </c>
      <c r="C609" s="25" t="s">
        <v>1023</v>
      </c>
      <c r="D609" s="25">
        <v>10</v>
      </c>
      <c r="E609" s="25" t="s">
        <v>1191</v>
      </c>
    </row>
    <row r="610" spans="2:5" x14ac:dyDescent="0.2">
      <c r="B610" s="25">
        <v>53</v>
      </c>
      <c r="C610" s="25" t="s">
        <v>904</v>
      </c>
      <c r="D610" s="25">
        <v>1</v>
      </c>
      <c r="E610" s="25" t="s">
        <v>1192</v>
      </c>
    </row>
    <row r="611" spans="2:5" x14ac:dyDescent="0.2">
      <c r="B611" s="25">
        <v>53</v>
      </c>
      <c r="C611" s="25" t="s">
        <v>1104</v>
      </c>
      <c r="D611" s="25">
        <v>2</v>
      </c>
      <c r="E611" s="25" t="s">
        <v>1193</v>
      </c>
    </row>
    <row r="612" spans="2:5" x14ac:dyDescent="0.2">
      <c r="B612" s="25">
        <v>53</v>
      </c>
      <c r="C612" s="25" t="s">
        <v>542</v>
      </c>
      <c r="D612" s="25">
        <v>3</v>
      </c>
      <c r="E612" s="25" t="s">
        <v>1194</v>
      </c>
    </row>
    <row r="613" spans="2:5" x14ac:dyDescent="0.2">
      <c r="B613" s="25">
        <v>53</v>
      </c>
      <c r="C613" s="25" t="s">
        <v>759</v>
      </c>
      <c r="D613" s="25">
        <v>4</v>
      </c>
      <c r="E613" s="25" t="s">
        <v>1195</v>
      </c>
    </row>
    <row r="614" spans="2:5" x14ac:dyDescent="0.2">
      <c r="B614" s="25">
        <v>53</v>
      </c>
      <c r="C614" s="25" t="s">
        <v>1074</v>
      </c>
      <c r="D614" s="25">
        <v>5</v>
      </c>
      <c r="E614" s="25" t="s">
        <v>1196</v>
      </c>
    </row>
    <row r="615" spans="2:5" x14ac:dyDescent="0.2">
      <c r="B615" s="25">
        <v>53</v>
      </c>
      <c r="C615" s="25" t="s">
        <v>746</v>
      </c>
      <c r="D615" s="25">
        <v>6</v>
      </c>
      <c r="E615" s="25" t="s">
        <v>1197</v>
      </c>
    </row>
    <row r="616" spans="2:5" x14ac:dyDescent="0.2">
      <c r="B616" s="25">
        <v>53</v>
      </c>
      <c r="C616" s="25" t="s">
        <v>1163</v>
      </c>
      <c r="D616" s="25">
        <v>7</v>
      </c>
      <c r="E616" s="25" t="s">
        <v>1196</v>
      </c>
    </row>
    <row r="617" spans="2:5" x14ac:dyDescent="0.2">
      <c r="B617" s="25">
        <v>53</v>
      </c>
      <c r="C617" s="25" t="s">
        <v>685</v>
      </c>
      <c r="D617" s="25">
        <v>8</v>
      </c>
      <c r="E617" s="25" t="s">
        <v>1196</v>
      </c>
    </row>
    <row r="618" spans="2:5" x14ac:dyDescent="0.2">
      <c r="B618" s="25">
        <v>53</v>
      </c>
      <c r="C618" s="25" t="s">
        <v>463</v>
      </c>
      <c r="D618" s="25">
        <v>9</v>
      </c>
      <c r="E618" s="25" t="s">
        <v>1198</v>
      </c>
    </row>
    <row r="619" spans="2:5" x14ac:dyDescent="0.2">
      <c r="B619" s="25">
        <v>52</v>
      </c>
      <c r="C619" s="25" t="s">
        <v>1104</v>
      </c>
      <c r="D619" s="25">
        <v>1</v>
      </c>
      <c r="E619" s="25" t="s">
        <v>1199</v>
      </c>
    </row>
    <row r="620" spans="2:5" x14ac:dyDescent="0.2">
      <c r="B620" s="25">
        <v>52</v>
      </c>
      <c r="C620" s="25" t="s">
        <v>759</v>
      </c>
      <c r="D620" s="25">
        <v>2</v>
      </c>
      <c r="E620" s="25" t="s">
        <v>1200</v>
      </c>
    </row>
    <row r="621" spans="2:5" x14ac:dyDescent="0.2">
      <c r="B621" s="25">
        <v>52</v>
      </c>
      <c r="C621" s="25" t="s">
        <v>622</v>
      </c>
      <c r="D621" s="25">
        <v>3</v>
      </c>
      <c r="E621" s="25" t="s">
        <v>1201</v>
      </c>
    </row>
    <row r="622" spans="2:5" x14ac:dyDescent="0.2">
      <c r="B622" s="25">
        <v>52</v>
      </c>
      <c r="C622" s="25" t="s">
        <v>542</v>
      </c>
      <c r="D622" s="25">
        <v>4</v>
      </c>
      <c r="E622" s="25" t="s">
        <v>1202</v>
      </c>
    </row>
    <row r="623" spans="2:5" x14ac:dyDescent="0.2">
      <c r="B623" s="25">
        <v>51</v>
      </c>
      <c r="C623" s="25" t="s">
        <v>622</v>
      </c>
      <c r="D623" s="25">
        <v>1</v>
      </c>
      <c r="E623" s="25" t="s">
        <v>1203</v>
      </c>
    </row>
    <row r="624" spans="2:5" x14ac:dyDescent="0.2">
      <c r="B624" s="25">
        <v>51</v>
      </c>
      <c r="C624" s="25" t="s">
        <v>1104</v>
      </c>
      <c r="D624" s="25">
        <v>2</v>
      </c>
      <c r="E624" s="25" t="s">
        <v>1204</v>
      </c>
    </row>
    <row r="625" spans="2:5" x14ac:dyDescent="0.2">
      <c r="B625" s="25">
        <v>51</v>
      </c>
      <c r="C625" s="25" t="s">
        <v>759</v>
      </c>
      <c r="D625" s="25">
        <v>3</v>
      </c>
      <c r="E625" s="25" t="s">
        <v>1205</v>
      </c>
    </row>
    <row r="626" spans="2:5" x14ac:dyDescent="0.2">
      <c r="B626" s="25">
        <v>51</v>
      </c>
      <c r="C626" s="25" t="s">
        <v>746</v>
      </c>
      <c r="D626" s="25">
        <v>4</v>
      </c>
      <c r="E626" s="25" t="s">
        <v>1206</v>
      </c>
    </row>
    <row r="627" spans="2:5" x14ac:dyDescent="0.2">
      <c r="B627" s="25">
        <v>51</v>
      </c>
      <c r="C627" s="25" t="s">
        <v>759</v>
      </c>
      <c r="D627" s="25">
        <v>5</v>
      </c>
      <c r="E627" s="25" t="s">
        <v>1207</v>
      </c>
    </row>
    <row r="628" spans="2:5" x14ac:dyDescent="0.2">
      <c r="B628" s="25">
        <v>51</v>
      </c>
      <c r="C628" s="25" t="s">
        <v>542</v>
      </c>
      <c r="D628" s="25">
        <v>6</v>
      </c>
      <c r="E628" s="25" t="s">
        <v>1208</v>
      </c>
    </row>
    <row r="629" spans="2:5" x14ac:dyDescent="0.2">
      <c r="B629" s="25">
        <v>51</v>
      </c>
      <c r="C629" s="25" t="s">
        <v>831</v>
      </c>
      <c r="D629" s="25">
        <v>7</v>
      </c>
      <c r="E629" s="25" t="s">
        <v>1209</v>
      </c>
    </row>
    <row r="630" spans="2:5" x14ac:dyDescent="0.2">
      <c r="B630" s="25">
        <v>50</v>
      </c>
      <c r="C630" s="25" t="s">
        <v>1210</v>
      </c>
      <c r="D630" s="25">
        <v>1</v>
      </c>
      <c r="E630" s="25" t="s">
        <v>1211</v>
      </c>
    </row>
    <row r="631" spans="2:5" x14ac:dyDescent="0.2">
      <c r="B631" s="25">
        <v>50</v>
      </c>
      <c r="C631" s="25" t="s">
        <v>759</v>
      </c>
      <c r="D631" s="25">
        <v>2</v>
      </c>
      <c r="E631" s="25" t="s">
        <v>1212</v>
      </c>
    </row>
    <row r="632" spans="2:5" x14ac:dyDescent="0.2">
      <c r="B632" s="25">
        <v>50</v>
      </c>
      <c r="C632" s="25" t="s">
        <v>759</v>
      </c>
      <c r="D632" s="25">
        <v>2</v>
      </c>
      <c r="E632" s="25" t="s">
        <v>1213</v>
      </c>
    </row>
    <row r="633" spans="2:5" x14ac:dyDescent="0.2">
      <c r="B633" s="25">
        <v>50</v>
      </c>
      <c r="C633" s="25" t="s">
        <v>463</v>
      </c>
      <c r="D633" s="25">
        <v>3</v>
      </c>
      <c r="E633" s="25" t="s">
        <v>1214</v>
      </c>
    </row>
    <row r="634" spans="2:5" x14ac:dyDescent="0.2">
      <c r="B634" s="25">
        <v>50</v>
      </c>
      <c r="C634" s="25"/>
      <c r="D634" s="25">
        <v>4</v>
      </c>
      <c r="E634" s="25" t="s">
        <v>1215</v>
      </c>
    </row>
    <row r="635" spans="2:5" x14ac:dyDescent="0.2">
      <c r="B635" s="25">
        <v>50</v>
      </c>
      <c r="C635" s="25" t="s">
        <v>484</v>
      </c>
      <c r="D635" s="25">
        <v>5</v>
      </c>
      <c r="E635" s="25" t="s">
        <v>1216</v>
      </c>
    </row>
    <row r="636" spans="2:5" x14ac:dyDescent="0.2">
      <c r="B636" s="25">
        <v>50</v>
      </c>
      <c r="C636" s="25" t="s">
        <v>1104</v>
      </c>
      <c r="D636" s="25">
        <v>6</v>
      </c>
      <c r="E636" s="25" t="s">
        <v>1217</v>
      </c>
    </row>
    <row r="637" spans="2:5" x14ac:dyDescent="0.2">
      <c r="B637" s="25">
        <v>50</v>
      </c>
      <c r="C637" s="25" t="s">
        <v>746</v>
      </c>
      <c r="D637" s="25">
        <v>7</v>
      </c>
      <c r="E637" s="25" t="s">
        <v>1218</v>
      </c>
    </row>
    <row r="638" spans="2:5" x14ac:dyDescent="0.2">
      <c r="B638" s="25">
        <v>50</v>
      </c>
      <c r="C638" s="25" t="s">
        <v>542</v>
      </c>
      <c r="D638" s="25">
        <v>8</v>
      </c>
      <c r="E638" s="25" t="s">
        <v>1219</v>
      </c>
    </row>
    <row r="639" spans="2:5" x14ac:dyDescent="0.2">
      <c r="B639" s="25">
        <v>49</v>
      </c>
      <c r="C639" s="25" t="s">
        <v>542</v>
      </c>
      <c r="D639" s="25">
        <v>1</v>
      </c>
      <c r="E639" s="25" t="s">
        <v>1220</v>
      </c>
    </row>
    <row r="640" spans="2:5" x14ac:dyDescent="0.2">
      <c r="B640" s="25">
        <v>49</v>
      </c>
      <c r="C640" s="25" t="s">
        <v>1104</v>
      </c>
      <c r="D640" s="25">
        <v>2</v>
      </c>
      <c r="E640" s="25" t="s">
        <v>1221</v>
      </c>
    </row>
    <row r="641" spans="2:5" x14ac:dyDescent="0.2">
      <c r="B641" s="25">
        <v>48</v>
      </c>
      <c r="C641" s="25" t="s">
        <v>871</v>
      </c>
      <c r="D641" s="25">
        <v>1</v>
      </c>
      <c r="E641" s="25" t="s">
        <v>1222</v>
      </c>
    </row>
    <row r="642" spans="2:5" x14ac:dyDescent="0.2">
      <c r="B642" s="25">
        <v>48</v>
      </c>
      <c r="C642" s="25" t="s">
        <v>622</v>
      </c>
      <c r="D642" s="25">
        <v>2</v>
      </c>
      <c r="E642" s="25" t="s">
        <v>1223</v>
      </c>
    </row>
    <row r="643" spans="2:5" x14ac:dyDescent="0.2">
      <c r="B643" s="25">
        <v>48</v>
      </c>
      <c r="C643" s="25" t="s">
        <v>1104</v>
      </c>
      <c r="D643" s="25">
        <v>3</v>
      </c>
      <c r="E643" s="25" t="s">
        <v>1224</v>
      </c>
    </row>
    <row r="644" spans="2:5" x14ac:dyDescent="0.2">
      <c r="B644" s="25">
        <v>47</v>
      </c>
      <c r="C644" s="25" t="s">
        <v>759</v>
      </c>
      <c r="D644" s="25">
        <v>1</v>
      </c>
      <c r="E644" s="25" t="s">
        <v>1225</v>
      </c>
    </row>
    <row r="645" spans="2:5" x14ac:dyDescent="0.2">
      <c r="B645" s="25">
        <v>47</v>
      </c>
      <c r="C645" s="25" t="s">
        <v>831</v>
      </c>
      <c r="D645" s="25">
        <v>2</v>
      </c>
      <c r="E645" s="25" t="s">
        <v>1226</v>
      </c>
    </row>
    <row r="646" spans="2:5" x14ac:dyDescent="0.2">
      <c r="B646" s="25">
        <v>47</v>
      </c>
      <c r="C646" s="25" t="s">
        <v>622</v>
      </c>
      <c r="D646" s="25">
        <v>3</v>
      </c>
      <c r="E646" s="25" t="s">
        <v>1227</v>
      </c>
    </row>
    <row r="647" spans="2:5" x14ac:dyDescent="0.2">
      <c r="B647" s="25">
        <v>47</v>
      </c>
      <c r="C647" s="25"/>
      <c r="D647" s="25">
        <v>4</v>
      </c>
      <c r="E647" s="25" t="s">
        <v>1228</v>
      </c>
    </row>
    <row r="648" spans="2:5" x14ac:dyDescent="0.2">
      <c r="B648" s="25">
        <v>47</v>
      </c>
      <c r="C648" s="25" t="s">
        <v>1104</v>
      </c>
      <c r="D648" s="25">
        <v>5</v>
      </c>
      <c r="E648" s="25" t="s">
        <v>1229</v>
      </c>
    </row>
    <row r="649" spans="2:5" x14ac:dyDescent="0.2">
      <c r="B649" s="25">
        <v>46</v>
      </c>
      <c r="C649" s="25" t="s">
        <v>1023</v>
      </c>
      <c r="D649" s="25">
        <v>1</v>
      </c>
      <c r="E649" s="25" t="s">
        <v>1230</v>
      </c>
    </row>
    <row r="650" spans="2:5" x14ac:dyDescent="0.2">
      <c r="B650" s="25">
        <v>46</v>
      </c>
      <c r="C650" s="25" t="s">
        <v>1104</v>
      </c>
      <c r="D650" s="25">
        <v>2</v>
      </c>
      <c r="E650" s="25" t="s">
        <v>1231</v>
      </c>
    </row>
    <row r="651" spans="2:5" x14ac:dyDescent="0.2">
      <c r="B651" s="25">
        <v>46</v>
      </c>
      <c r="C651" s="25" t="s">
        <v>622</v>
      </c>
      <c r="D651" s="25">
        <v>3</v>
      </c>
      <c r="E651" s="25" t="s">
        <v>1232</v>
      </c>
    </row>
    <row r="652" spans="2:5" x14ac:dyDescent="0.2">
      <c r="B652" s="25">
        <v>46</v>
      </c>
      <c r="C652" s="25" t="s">
        <v>746</v>
      </c>
      <c r="D652" s="25">
        <v>4</v>
      </c>
      <c r="E652" s="25" t="s">
        <v>1233</v>
      </c>
    </row>
    <row r="653" spans="2:5" x14ac:dyDescent="0.2">
      <c r="B653" s="25">
        <v>46</v>
      </c>
      <c r="C653" s="25"/>
      <c r="D653" s="25">
        <v>5</v>
      </c>
      <c r="E653" s="25" t="s">
        <v>1234</v>
      </c>
    </row>
    <row r="654" spans="2:5" x14ac:dyDescent="0.2">
      <c r="B654" s="25">
        <v>46</v>
      </c>
      <c r="C654" s="25" t="s">
        <v>831</v>
      </c>
      <c r="D654" s="25">
        <v>6</v>
      </c>
      <c r="E654" s="25" t="s">
        <v>1235</v>
      </c>
    </row>
    <row r="655" spans="2:5" x14ac:dyDescent="0.2">
      <c r="B655" s="25">
        <v>45</v>
      </c>
      <c r="C655" s="25" t="s">
        <v>831</v>
      </c>
      <c r="D655" s="25">
        <v>1</v>
      </c>
      <c r="E655" s="25" t="s">
        <v>1236</v>
      </c>
    </row>
    <row r="656" spans="2:5" x14ac:dyDescent="0.2">
      <c r="B656" s="25">
        <v>45</v>
      </c>
      <c r="C656" s="25" t="s">
        <v>622</v>
      </c>
      <c r="D656" s="25">
        <v>2</v>
      </c>
      <c r="E656" s="25" t="s">
        <v>1237</v>
      </c>
    </row>
    <row r="657" spans="2:5" x14ac:dyDescent="0.2">
      <c r="B657" s="25">
        <v>44</v>
      </c>
      <c r="C657" s="25" t="s">
        <v>1104</v>
      </c>
      <c r="D657" s="25">
        <v>1</v>
      </c>
      <c r="E657" s="25" t="s">
        <v>1238</v>
      </c>
    </row>
    <row r="658" spans="2:5" x14ac:dyDescent="0.2">
      <c r="B658" s="25">
        <v>44</v>
      </c>
      <c r="C658" s="25" t="s">
        <v>1009</v>
      </c>
      <c r="D658" s="25">
        <v>2</v>
      </c>
      <c r="E658" s="25" t="s">
        <v>1239</v>
      </c>
    </row>
    <row r="659" spans="2:5" x14ac:dyDescent="0.2">
      <c r="B659" s="25">
        <v>44</v>
      </c>
      <c r="C659" s="25" t="s">
        <v>542</v>
      </c>
      <c r="D659" s="25">
        <v>3</v>
      </c>
      <c r="E659" s="25" t="s">
        <v>1240</v>
      </c>
    </row>
    <row r="660" spans="2:5" x14ac:dyDescent="0.2">
      <c r="B660" s="25">
        <v>43</v>
      </c>
      <c r="C660" s="25" t="s">
        <v>1241</v>
      </c>
      <c r="D660" s="25">
        <v>1</v>
      </c>
      <c r="E660" s="25" t="s">
        <v>1242</v>
      </c>
    </row>
    <row r="661" spans="2:5" x14ac:dyDescent="0.2">
      <c r="B661" s="25">
        <v>43</v>
      </c>
      <c r="C661" s="25" t="s">
        <v>1104</v>
      </c>
      <c r="D661" s="25">
        <v>2</v>
      </c>
      <c r="E661" s="25" t="s">
        <v>1243</v>
      </c>
    </row>
    <row r="662" spans="2:5" x14ac:dyDescent="0.2">
      <c r="B662" s="25">
        <v>43</v>
      </c>
      <c r="C662" s="25" t="s">
        <v>746</v>
      </c>
      <c r="D662" s="25">
        <v>3</v>
      </c>
      <c r="E662" s="25" t="s">
        <v>1244</v>
      </c>
    </row>
    <row r="663" spans="2:5" x14ac:dyDescent="0.2">
      <c r="B663" s="25">
        <v>43</v>
      </c>
      <c r="C663" s="25" t="s">
        <v>806</v>
      </c>
      <c r="D663" s="25">
        <v>4</v>
      </c>
      <c r="E663" s="25" t="s">
        <v>1245</v>
      </c>
    </row>
    <row r="664" spans="2:5" x14ac:dyDescent="0.2">
      <c r="B664" s="25">
        <v>42</v>
      </c>
      <c r="C664" s="25" t="s">
        <v>1009</v>
      </c>
      <c r="D664" s="25">
        <v>1</v>
      </c>
      <c r="E664" s="25" t="s">
        <v>1246</v>
      </c>
    </row>
    <row r="665" spans="2:5" x14ac:dyDescent="0.2">
      <c r="B665" s="25">
        <v>42</v>
      </c>
      <c r="C665" s="25" t="s">
        <v>1143</v>
      </c>
      <c r="D665" s="25">
        <v>2</v>
      </c>
      <c r="E665" s="25" t="s">
        <v>1247</v>
      </c>
    </row>
    <row r="666" spans="2:5" x14ac:dyDescent="0.2">
      <c r="B666" s="25">
        <v>42</v>
      </c>
      <c r="C666" s="25" t="s">
        <v>746</v>
      </c>
      <c r="D666" s="25">
        <v>3</v>
      </c>
      <c r="E666" s="25" t="s">
        <v>1248</v>
      </c>
    </row>
    <row r="667" spans="2:5" x14ac:dyDescent="0.2">
      <c r="B667" s="25">
        <v>42</v>
      </c>
      <c r="C667" s="25" t="s">
        <v>847</v>
      </c>
      <c r="D667" s="25">
        <v>4</v>
      </c>
      <c r="E667" s="25" t="s">
        <v>1249</v>
      </c>
    </row>
    <row r="668" spans="2:5" x14ac:dyDescent="0.2">
      <c r="B668" s="25">
        <v>42</v>
      </c>
      <c r="C668" s="25" t="s">
        <v>1250</v>
      </c>
      <c r="D668" s="25">
        <v>5</v>
      </c>
      <c r="E668" s="25" t="s">
        <v>1251</v>
      </c>
    </row>
    <row r="669" spans="2:5" x14ac:dyDescent="0.2">
      <c r="B669" s="25">
        <v>42</v>
      </c>
      <c r="C669" s="25" t="s">
        <v>1252</v>
      </c>
      <c r="D669" s="25">
        <v>6</v>
      </c>
      <c r="E669" s="25" t="s">
        <v>1246</v>
      </c>
    </row>
    <row r="670" spans="2:5" x14ac:dyDescent="0.2">
      <c r="B670" s="25">
        <v>42</v>
      </c>
      <c r="C670" s="25" t="s">
        <v>1241</v>
      </c>
      <c r="D670" s="25">
        <v>7</v>
      </c>
      <c r="E670" s="25" t="s">
        <v>1253</v>
      </c>
    </row>
    <row r="671" spans="2:5" x14ac:dyDescent="0.2">
      <c r="B671" s="25">
        <v>41</v>
      </c>
      <c r="C671" s="25" t="s">
        <v>1186</v>
      </c>
      <c r="D671" s="25">
        <v>1</v>
      </c>
      <c r="E671" s="25" t="s">
        <v>1254</v>
      </c>
    </row>
    <row r="672" spans="2:5" x14ac:dyDescent="0.2">
      <c r="B672" s="25">
        <v>41</v>
      </c>
      <c r="C672" s="25" t="s">
        <v>759</v>
      </c>
      <c r="D672" s="25">
        <v>2</v>
      </c>
      <c r="E672" s="25" t="s">
        <v>1255</v>
      </c>
    </row>
    <row r="673" spans="2:5" x14ac:dyDescent="0.2">
      <c r="B673" s="25">
        <v>41</v>
      </c>
      <c r="C673" s="25" t="s">
        <v>1104</v>
      </c>
      <c r="D673" s="25">
        <v>3</v>
      </c>
      <c r="E673" s="25" t="s">
        <v>1256</v>
      </c>
    </row>
    <row r="674" spans="2:5" x14ac:dyDescent="0.2">
      <c r="B674" s="25">
        <v>41</v>
      </c>
      <c r="C674" s="25" t="s">
        <v>1257</v>
      </c>
      <c r="D674" s="25">
        <v>4</v>
      </c>
      <c r="E674" s="25" t="s">
        <v>1258</v>
      </c>
    </row>
    <row r="675" spans="2:5" x14ac:dyDescent="0.2">
      <c r="B675" s="25">
        <v>41</v>
      </c>
      <c r="C675" s="25" t="s">
        <v>1252</v>
      </c>
      <c r="D675" s="25">
        <v>5</v>
      </c>
      <c r="E675" s="25" t="s">
        <v>1259</v>
      </c>
    </row>
    <row r="676" spans="2:5" x14ac:dyDescent="0.2">
      <c r="B676" s="25">
        <v>41</v>
      </c>
      <c r="C676" s="25" t="s">
        <v>847</v>
      </c>
      <c r="D676" s="25">
        <v>6</v>
      </c>
      <c r="E676" s="25" t="s">
        <v>1260</v>
      </c>
    </row>
    <row r="677" spans="2:5" x14ac:dyDescent="0.2">
      <c r="B677" s="25">
        <v>40</v>
      </c>
      <c r="C677" s="25" t="s">
        <v>1104</v>
      </c>
      <c r="D677" s="25">
        <v>1</v>
      </c>
      <c r="E677" s="25" t="s">
        <v>1261</v>
      </c>
    </row>
    <row r="678" spans="2:5" x14ac:dyDescent="0.2">
      <c r="B678" s="25">
        <v>40</v>
      </c>
      <c r="C678" s="25" t="s">
        <v>542</v>
      </c>
      <c r="D678" s="25">
        <v>2</v>
      </c>
      <c r="E678" s="25" t="s">
        <v>1262</v>
      </c>
    </row>
    <row r="679" spans="2:5" x14ac:dyDescent="0.2">
      <c r="B679" s="25">
        <v>40</v>
      </c>
      <c r="C679" s="25" t="s">
        <v>1263</v>
      </c>
      <c r="D679" s="25">
        <v>3</v>
      </c>
      <c r="E679" s="25" t="s">
        <v>1264</v>
      </c>
    </row>
    <row r="680" spans="2:5" x14ac:dyDescent="0.2">
      <c r="B680" s="25">
        <v>40</v>
      </c>
      <c r="C680" s="25" t="s">
        <v>1265</v>
      </c>
      <c r="D680" s="25">
        <v>4</v>
      </c>
      <c r="E680" s="25" t="s">
        <v>1264</v>
      </c>
    </row>
    <row r="681" spans="2:5" x14ac:dyDescent="0.2">
      <c r="B681" s="25">
        <v>40</v>
      </c>
      <c r="C681" s="25" t="s">
        <v>1241</v>
      </c>
      <c r="D681" s="25">
        <v>5</v>
      </c>
      <c r="E681" s="25" t="s">
        <v>1266</v>
      </c>
    </row>
    <row r="682" spans="2:5" x14ac:dyDescent="0.2">
      <c r="B682" s="25">
        <v>40</v>
      </c>
      <c r="C682" s="25" t="s">
        <v>847</v>
      </c>
      <c r="D682" s="25">
        <v>6</v>
      </c>
      <c r="E682" s="25" t="s">
        <v>1267</v>
      </c>
    </row>
    <row r="683" spans="2:5" x14ac:dyDescent="0.2">
      <c r="B683" s="25">
        <v>39</v>
      </c>
      <c r="C683" s="25" t="s">
        <v>485</v>
      </c>
      <c r="D683" s="25">
        <v>1</v>
      </c>
      <c r="E683" s="25" t="s">
        <v>1268</v>
      </c>
    </row>
    <row r="684" spans="2:5" x14ac:dyDescent="0.2">
      <c r="B684" s="25">
        <v>39</v>
      </c>
      <c r="C684" s="25" t="s">
        <v>1104</v>
      </c>
      <c r="D684" s="25">
        <v>2</v>
      </c>
      <c r="E684" s="25" t="s">
        <v>1269</v>
      </c>
    </row>
    <row r="685" spans="2:5" x14ac:dyDescent="0.2">
      <c r="B685" s="25">
        <v>39</v>
      </c>
      <c r="C685" s="25" t="s">
        <v>746</v>
      </c>
      <c r="D685" s="25">
        <v>3</v>
      </c>
      <c r="E685" s="25" t="s">
        <v>1270</v>
      </c>
    </row>
    <row r="686" spans="2:5" x14ac:dyDescent="0.2">
      <c r="B686" s="25">
        <v>39</v>
      </c>
      <c r="C686" s="25" t="s">
        <v>1023</v>
      </c>
      <c r="D686" s="25">
        <v>4</v>
      </c>
      <c r="E686" s="25" t="s">
        <v>1271</v>
      </c>
    </row>
    <row r="687" spans="2:5" x14ac:dyDescent="0.2">
      <c r="B687" s="25">
        <v>39</v>
      </c>
      <c r="C687" s="25" t="s">
        <v>871</v>
      </c>
      <c r="D687" s="25">
        <v>5</v>
      </c>
      <c r="E687" s="25" t="s">
        <v>1272</v>
      </c>
    </row>
    <row r="688" spans="2:5" x14ac:dyDescent="0.2">
      <c r="B688" s="25">
        <v>39</v>
      </c>
      <c r="C688" s="25" t="s">
        <v>1265</v>
      </c>
      <c r="D688" s="25">
        <v>6</v>
      </c>
      <c r="E688" s="25" t="s">
        <v>1273</v>
      </c>
    </row>
    <row r="689" spans="2:5" x14ac:dyDescent="0.2">
      <c r="B689" s="25">
        <v>39</v>
      </c>
      <c r="C689" s="25" t="s">
        <v>484</v>
      </c>
      <c r="D689" s="25">
        <v>7</v>
      </c>
      <c r="E689" s="25" t="s">
        <v>1274</v>
      </c>
    </row>
    <row r="690" spans="2:5" x14ac:dyDescent="0.2">
      <c r="B690" s="25">
        <v>39</v>
      </c>
      <c r="C690" s="25" t="s">
        <v>1252</v>
      </c>
      <c r="D690" s="25">
        <v>8</v>
      </c>
      <c r="E690" s="25" t="s">
        <v>1275</v>
      </c>
    </row>
    <row r="691" spans="2:5" x14ac:dyDescent="0.2">
      <c r="B691" s="25">
        <v>39</v>
      </c>
      <c r="C691" s="25" t="s">
        <v>463</v>
      </c>
      <c r="D691" s="25">
        <v>9</v>
      </c>
      <c r="E691" s="25" t="s">
        <v>1276</v>
      </c>
    </row>
    <row r="692" spans="2:5" x14ac:dyDescent="0.2">
      <c r="B692" s="25">
        <v>39</v>
      </c>
      <c r="C692" s="25" t="s">
        <v>1241</v>
      </c>
      <c r="D692" s="25">
        <v>10</v>
      </c>
      <c r="E692" s="25" t="s">
        <v>1277</v>
      </c>
    </row>
    <row r="693" spans="2:5" x14ac:dyDescent="0.2">
      <c r="B693" s="25">
        <v>38</v>
      </c>
      <c r="C693" s="25" t="s">
        <v>484</v>
      </c>
      <c r="D693" s="25">
        <v>1</v>
      </c>
      <c r="E693" s="25" t="s">
        <v>1278</v>
      </c>
    </row>
    <row r="694" spans="2:5" x14ac:dyDescent="0.2">
      <c r="B694" s="25">
        <v>38</v>
      </c>
      <c r="C694" s="25" t="s">
        <v>1104</v>
      </c>
      <c r="D694" s="25">
        <v>2</v>
      </c>
      <c r="E694" s="25" t="s">
        <v>1279</v>
      </c>
    </row>
    <row r="695" spans="2:5" x14ac:dyDescent="0.2">
      <c r="B695" s="25">
        <v>38</v>
      </c>
      <c r="C695" s="25" t="s">
        <v>1074</v>
      </c>
      <c r="D695" s="25">
        <v>3</v>
      </c>
      <c r="E695" s="25" t="s">
        <v>1280</v>
      </c>
    </row>
    <row r="696" spans="2:5" x14ac:dyDescent="0.2">
      <c r="B696" s="25">
        <v>38</v>
      </c>
      <c r="C696" s="25" t="s">
        <v>902</v>
      </c>
      <c r="D696" s="25">
        <v>4</v>
      </c>
      <c r="E696" s="25" t="s">
        <v>1280</v>
      </c>
    </row>
    <row r="697" spans="2:5" x14ac:dyDescent="0.2">
      <c r="B697" s="25">
        <v>38</v>
      </c>
      <c r="C697" s="25" t="s">
        <v>1252</v>
      </c>
      <c r="D697" s="25">
        <v>5</v>
      </c>
      <c r="E697" s="25" t="s">
        <v>1281</v>
      </c>
    </row>
    <row r="698" spans="2:5" x14ac:dyDescent="0.2">
      <c r="B698" s="25">
        <v>38</v>
      </c>
      <c r="C698" s="25" t="s">
        <v>1252</v>
      </c>
      <c r="D698" s="25">
        <v>5</v>
      </c>
      <c r="E698" s="25" t="s">
        <v>1282</v>
      </c>
    </row>
    <row r="699" spans="2:5" x14ac:dyDescent="0.2">
      <c r="B699" s="25">
        <v>38</v>
      </c>
      <c r="C699" s="25" t="s">
        <v>1252</v>
      </c>
      <c r="D699" s="25">
        <v>5</v>
      </c>
      <c r="E699" s="25" t="s">
        <v>1283</v>
      </c>
    </row>
    <row r="700" spans="2:5" x14ac:dyDescent="0.2">
      <c r="B700" s="25">
        <v>38</v>
      </c>
      <c r="C700" s="25" t="s">
        <v>1063</v>
      </c>
      <c r="D700" s="25">
        <v>6</v>
      </c>
      <c r="E700" s="25" t="s">
        <v>1284</v>
      </c>
    </row>
    <row r="701" spans="2:5" x14ac:dyDescent="0.2">
      <c r="B701" s="25">
        <v>38</v>
      </c>
      <c r="C701" s="25" t="s">
        <v>1285</v>
      </c>
      <c r="D701" s="25">
        <v>7</v>
      </c>
      <c r="E701" s="25" t="s">
        <v>1286</v>
      </c>
    </row>
    <row r="702" spans="2:5" x14ac:dyDescent="0.2">
      <c r="B702" s="25">
        <v>38</v>
      </c>
      <c r="C702" s="25" t="s">
        <v>1265</v>
      </c>
      <c r="D702" s="25">
        <v>8</v>
      </c>
      <c r="E702" s="25" t="s">
        <v>1287</v>
      </c>
    </row>
    <row r="703" spans="2:5" x14ac:dyDescent="0.2">
      <c r="B703" s="25">
        <v>38</v>
      </c>
      <c r="C703" s="25" t="s">
        <v>871</v>
      </c>
      <c r="D703" s="25">
        <v>9</v>
      </c>
      <c r="E703" s="25" t="s">
        <v>1287</v>
      </c>
    </row>
    <row r="704" spans="2:5" x14ac:dyDescent="0.2">
      <c r="B704" s="25">
        <v>37</v>
      </c>
      <c r="C704" s="25" t="s">
        <v>1288</v>
      </c>
      <c r="D704" s="25">
        <v>1</v>
      </c>
      <c r="E704" s="25" t="s">
        <v>1289</v>
      </c>
    </row>
    <row r="705" spans="2:5" x14ac:dyDescent="0.2">
      <c r="B705" s="25">
        <v>37</v>
      </c>
      <c r="C705" s="25" t="s">
        <v>1074</v>
      </c>
      <c r="D705" s="25">
        <v>2</v>
      </c>
      <c r="E705" s="25" t="s">
        <v>1290</v>
      </c>
    </row>
    <row r="706" spans="2:5" x14ac:dyDescent="0.2">
      <c r="B706" s="25">
        <v>37</v>
      </c>
      <c r="C706" s="25" t="s">
        <v>902</v>
      </c>
      <c r="D706" s="25">
        <v>3</v>
      </c>
      <c r="E706" s="25" t="s">
        <v>1290</v>
      </c>
    </row>
    <row r="707" spans="2:5" x14ac:dyDescent="0.2">
      <c r="B707" s="25">
        <v>37</v>
      </c>
      <c r="C707" s="25" t="s">
        <v>1285</v>
      </c>
      <c r="D707" s="25">
        <v>4</v>
      </c>
      <c r="E707" s="25" t="s">
        <v>1290</v>
      </c>
    </row>
    <row r="708" spans="2:5" x14ac:dyDescent="0.2">
      <c r="B708" s="25">
        <v>37</v>
      </c>
      <c r="C708" s="25" t="s">
        <v>1104</v>
      </c>
      <c r="D708" s="25">
        <v>5</v>
      </c>
      <c r="E708" s="25" t="s">
        <v>1291</v>
      </c>
    </row>
    <row r="709" spans="2:5" x14ac:dyDescent="0.2">
      <c r="B709" s="25">
        <v>37</v>
      </c>
      <c r="C709" s="25" t="s">
        <v>484</v>
      </c>
      <c r="D709" s="25">
        <v>6</v>
      </c>
      <c r="E709" s="25" t="s">
        <v>1292</v>
      </c>
    </row>
    <row r="710" spans="2:5" x14ac:dyDescent="0.2">
      <c r="B710" s="25">
        <v>37</v>
      </c>
      <c r="C710" s="25" t="s">
        <v>1009</v>
      </c>
      <c r="D710" s="25">
        <v>7</v>
      </c>
      <c r="E710" s="25" t="s">
        <v>1290</v>
      </c>
    </row>
    <row r="711" spans="2:5" x14ac:dyDescent="0.2">
      <c r="B711" s="25">
        <v>37</v>
      </c>
      <c r="C711" s="25" t="s">
        <v>831</v>
      </c>
      <c r="D711" s="25">
        <v>8</v>
      </c>
      <c r="E711" s="25" t="s">
        <v>1290</v>
      </c>
    </row>
    <row r="712" spans="2:5" x14ac:dyDescent="0.2">
      <c r="B712" s="25">
        <v>37</v>
      </c>
      <c r="C712" s="25" t="s">
        <v>1265</v>
      </c>
      <c r="D712" s="25">
        <v>9</v>
      </c>
      <c r="E712" s="25" t="s">
        <v>1293</v>
      </c>
    </row>
    <row r="713" spans="2:5" x14ac:dyDescent="0.2">
      <c r="B713" s="25">
        <v>37</v>
      </c>
      <c r="C713" s="25" t="s">
        <v>746</v>
      </c>
      <c r="D713" s="25">
        <v>10</v>
      </c>
      <c r="E713" s="25" t="s">
        <v>1294</v>
      </c>
    </row>
    <row r="714" spans="2:5" x14ac:dyDescent="0.2">
      <c r="B714" s="25">
        <v>37</v>
      </c>
      <c r="C714" s="25" t="s">
        <v>847</v>
      </c>
      <c r="D714" s="25">
        <v>11</v>
      </c>
      <c r="E714" s="25" t="s">
        <v>1290</v>
      </c>
    </row>
    <row r="715" spans="2:5" x14ac:dyDescent="0.2">
      <c r="B715" s="25">
        <v>37</v>
      </c>
      <c r="C715" s="25" t="s">
        <v>463</v>
      </c>
      <c r="D715" s="25">
        <v>12</v>
      </c>
      <c r="E715" s="25" t="s">
        <v>1292</v>
      </c>
    </row>
    <row r="716" spans="2:5" x14ac:dyDescent="0.2">
      <c r="B716" s="25">
        <v>36</v>
      </c>
      <c r="C716" s="25" t="s">
        <v>1104</v>
      </c>
      <c r="D716" s="25">
        <v>1</v>
      </c>
      <c r="E716" s="25" t="s">
        <v>1295</v>
      </c>
    </row>
    <row r="717" spans="2:5" x14ac:dyDescent="0.2">
      <c r="B717" s="25">
        <v>36</v>
      </c>
      <c r="C717" s="25" t="s">
        <v>902</v>
      </c>
      <c r="D717" s="25">
        <v>2</v>
      </c>
      <c r="E717" s="25" t="s">
        <v>1296</v>
      </c>
    </row>
    <row r="718" spans="2:5" x14ac:dyDescent="0.2">
      <c r="B718" s="25">
        <v>36</v>
      </c>
      <c r="C718" s="25" t="s">
        <v>484</v>
      </c>
      <c r="D718" s="25">
        <v>3</v>
      </c>
      <c r="E718" s="25" t="s">
        <v>1297</v>
      </c>
    </row>
    <row r="719" spans="2:5" x14ac:dyDescent="0.2">
      <c r="B719" s="25">
        <v>36</v>
      </c>
      <c r="C719" s="25" t="s">
        <v>746</v>
      </c>
      <c r="D719" s="25">
        <v>4</v>
      </c>
      <c r="E719" s="25" t="s">
        <v>1297</v>
      </c>
    </row>
    <row r="720" spans="2:5" x14ac:dyDescent="0.2">
      <c r="B720" s="25">
        <v>35</v>
      </c>
      <c r="C720" s="25" t="s">
        <v>1009</v>
      </c>
      <c r="D720" s="25">
        <v>1</v>
      </c>
      <c r="E720" s="25" t="s">
        <v>1298</v>
      </c>
    </row>
    <row r="721" spans="2:5" x14ac:dyDescent="0.2">
      <c r="B721" s="25">
        <v>35</v>
      </c>
      <c r="C721" s="25" t="s">
        <v>1104</v>
      </c>
      <c r="D721" s="25">
        <v>2</v>
      </c>
      <c r="E721" s="25" t="s">
        <v>1299</v>
      </c>
    </row>
    <row r="722" spans="2:5" x14ac:dyDescent="0.2">
      <c r="B722" s="25">
        <v>35</v>
      </c>
      <c r="C722" s="25" t="s">
        <v>484</v>
      </c>
      <c r="D722" s="25">
        <v>3</v>
      </c>
      <c r="E722" s="25" t="s">
        <v>1299</v>
      </c>
    </row>
    <row r="723" spans="2:5" x14ac:dyDescent="0.2">
      <c r="B723" s="25">
        <v>35</v>
      </c>
      <c r="C723" s="25" t="s">
        <v>1009</v>
      </c>
      <c r="D723" s="25">
        <v>4</v>
      </c>
      <c r="E723" s="25" t="s">
        <v>1300</v>
      </c>
    </row>
    <row r="724" spans="2:5" x14ac:dyDescent="0.2">
      <c r="B724" s="25">
        <v>35</v>
      </c>
      <c r="C724" s="25" t="s">
        <v>542</v>
      </c>
      <c r="D724" s="25">
        <v>5</v>
      </c>
      <c r="E724" s="25" t="s">
        <v>1301</v>
      </c>
    </row>
    <row r="725" spans="2:5" x14ac:dyDescent="0.2">
      <c r="B725" s="25">
        <v>35</v>
      </c>
      <c r="C725" s="25" t="s">
        <v>1009</v>
      </c>
      <c r="D725" s="25">
        <v>6</v>
      </c>
      <c r="E725" s="25" t="s">
        <v>1302</v>
      </c>
    </row>
    <row r="726" spans="2:5" x14ac:dyDescent="0.2">
      <c r="B726" s="25">
        <v>35</v>
      </c>
      <c r="C726" s="25" t="s">
        <v>759</v>
      </c>
      <c r="D726" s="25">
        <v>7</v>
      </c>
      <c r="E726" s="25" t="s">
        <v>1303</v>
      </c>
    </row>
    <row r="727" spans="2:5" x14ac:dyDescent="0.2">
      <c r="B727" s="25">
        <v>35</v>
      </c>
      <c r="C727" s="25" t="s">
        <v>463</v>
      </c>
      <c r="D727" s="25">
        <v>8</v>
      </c>
      <c r="E727" s="25" t="s">
        <v>1304</v>
      </c>
    </row>
    <row r="728" spans="2:5" x14ac:dyDescent="0.2">
      <c r="B728" s="25">
        <v>34</v>
      </c>
      <c r="C728" s="25" t="s">
        <v>759</v>
      </c>
      <c r="D728" s="25">
        <v>1</v>
      </c>
      <c r="E728" s="25" t="s">
        <v>1305</v>
      </c>
    </row>
    <row r="729" spans="2:5" x14ac:dyDescent="0.2">
      <c r="B729" s="25">
        <v>34</v>
      </c>
      <c r="C729" s="25" t="s">
        <v>1074</v>
      </c>
      <c r="D729" s="25">
        <v>2</v>
      </c>
      <c r="E729" s="25" t="s">
        <v>1306</v>
      </c>
    </row>
    <row r="730" spans="2:5" x14ac:dyDescent="0.2">
      <c r="B730" s="25">
        <v>34</v>
      </c>
      <c r="C730" s="25" t="s">
        <v>1104</v>
      </c>
      <c r="D730" s="25">
        <v>3</v>
      </c>
      <c r="E730" s="25" t="s">
        <v>1307</v>
      </c>
    </row>
    <row r="731" spans="2:5" x14ac:dyDescent="0.2">
      <c r="B731" s="25">
        <v>34</v>
      </c>
      <c r="C731" s="25" t="s">
        <v>1009</v>
      </c>
      <c r="D731" s="25">
        <v>4</v>
      </c>
      <c r="E731" s="25" t="s">
        <v>1308</v>
      </c>
    </row>
    <row r="732" spans="2:5" x14ac:dyDescent="0.2">
      <c r="B732" s="25">
        <v>34</v>
      </c>
      <c r="C732" s="25" t="s">
        <v>1309</v>
      </c>
      <c r="D732" s="25">
        <v>5</v>
      </c>
      <c r="E732" s="25" t="s">
        <v>1310</v>
      </c>
    </row>
    <row r="733" spans="2:5" x14ac:dyDescent="0.2">
      <c r="B733" s="25">
        <v>34</v>
      </c>
      <c r="C733" s="25" t="s">
        <v>1104</v>
      </c>
      <c r="D733" s="25">
        <v>6</v>
      </c>
      <c r="E733" s="25" t="s">
        <v>1311</v>
      </c>
    </row>
    <row r="734" spans="2:5" x14ac:dyDescent="0.2">
      <c r="B734" s="25">
        <v>34</v>
      </c>
      <c r="C734" s="25" t="s">
        <v>1070</v>
      </c>
      <c r="D734" s="25">
        <v>7</v>
      </c>
      <c r="E734" s="25" t="s">
        <v>1312</v>
      </c>
    </row>
    <row r="735" spans="2:5" x14ac:dyDescent="0.2">
      <c r="B735" s="25">
        <v>34</v>
      </c>
      <c r="C735" s="25" t="s">
        <v>484</v>
      </c>
      <c r="D735" s="25">
        <v>8</v>
      </c>
      <c r="E735" s="25" t="s">
        <v>1306</v>
      </c>
    </row>
    <row r="736" spans="2:5" x14ac:dyDescent="0.2">
      <c r="B736" s="25">
        <v>34</v>
      </c>
      <c r="C736" s="25" t="s">
        <v>463</v>
      </c>
      <c r="D736" s="25">
        <v>9</v>
      </c>
      <c r="E736" s="25" t="s">
        <v>1306</v>
      </c>
    </row>
    <row r="737" spans="2:5" x14ac:dyDescent="0.2">
      <c r="B737" s="25">
        <v>33</v>
      </c>
      <c r="C737" s="25" t="s">
        <v>759</v>
      </c>
      <c r="D737" s="25">
        <v>1</v>
      </c>
      <c r="E737" s="25" t="s">
        <v>1313</v>
      </c>
    </row>
    <row r="738" spans="2:5" x14ac:dyDescent="0.2">
      <c r="B738" s="25">
        <v>33</v>
      </c>
      <c r="C738" s="25" t="s">
        <v>1104</v>
      </c>
      <c r="D738" s="25">
        <v>2</v>
      </c>
      <c r="E738" s="25" t="s">
        <v>1314</v>
      </c>
    </row>
    <row r="739" spans="2:5" x14ac:dyDescent="0.2">
      <c r="B739" s="25">
        <v>33</v>
      </c>
      <c r="C739" s="25" t="s">
        <v>759</v>
      </c>
      <c r="D739" s="25">
        <v>3</v>
      </c>
      <c r="E739" s="25" t="s">
        <v>1315</v>
      </c>
    </row>
    <row r="740" spans="2:5" x14ac:dyDescent="0.2">
      <c r="B740" s="25">
        <v>33</v>
      </c>
      <c r="C740" s="25" t="s">
        <v>542</v>
      </c>
      <c r="D740" s="25">
        <v>4</v>
      </c>
      <c r="E740" s="25" t="s">
        <v>1316</v>
      </c>
    </row>
    <row r="741" spans="2:5" x14ac:dyDescent="0.2">
      <c r="B741" s="25">
        <v>32</v>
      </c>
      <c r="C741" s="25" t="s">
        <v>1257</v>
      </c>
      <c r="D741" s="25">
        <v>1</v>
      </c>
      <c r="E741" s="25" t="s">
        <v>1317</v>
      </c>
    </row>
    <row r="742" spans="2:5" x14ac:dyDescent="0.2">
      <c r="B742" s="25">
        <v>32</v>
      </c>
      <c r="C742" s="25" t="s">
        <v>484</v>
      </c>
      <c r="D742" s="25">
        <v>2</v>
      </c>
      <c r="E742" s="25" t="s">
        <v>1318</v>
      </c>
    </row>
    <row r="743" spans="2:5" x14ac:dyDescent="0.2">
      <c r="B743" s="25">
        <v>32</v>
      </c>
      <c r="C743" s="25" t="s">
        <v>1074</v>
      </c>
      <c r="D743" s="25">
        <v>3</v>
      </c>
      <c r="E743" s="25" t="s">
        <v>1319</v>
      </c>
    </row>
    <row r="744" spans="2:5" x14ac:dyDescent="0.2">
      <c r="B744" s="25">
        <v>32</v>
      </c>
      <c r="C744" s="25" t="s">
        <v>1104</v>
      </c>
      <c r="D744" s="25">
        <v>4</v>
      </c>
      <c r="E744" s="25" t="s">
        <v>1320</v>
      </c>
    </row>
    <row r="745" spans="2:5" x14ac:dyDescent="0.2">
      <c r="B745" s="25">
        <v>32</v>
      </c>
      <c r="C745" s="25" t="s">
        <v>1003</v>
      </c>
      <c r="D745" s="25">
        <v>5</v>
      </c>
      <c r="E745" s="25" t="s">
        <v>1321</v>
      </c>
    </row>
    <row r="746" spans="2:5" x14ac:dyDescent="0.2">
      <c r="B746" s="25">
        <v>32</v>
      </c>
      <c r="C746" s="25" t="s">
        <v>1186</v>
      </c>
      <c r="D746" s="25">
        <v>6</v>
      </c>
      <c r="E746" s="25" t="s">
        <v>1322</v>
      </c>
    </row>
    <row r="747" spans="2:5" x14ac:dyDescent="0.2">
      <c r="B747" s="25">
        <v>31</v>
      </c>
      <c r="C747" s="25" t="s">
        <v>1104</v>
      </c>
      <c r="D747" s="25">
        <v>1</v>
      </c>
      <c r="E747" s="25" t="s">
        <v>1323</v>
      </c>
    </row>
    <row r="748" spans="2:5" x14ac:dyDescent="0.2">
      <c r="B748" s="25">
        <v>31</v>
      </c>
      <c r="C748" s="25" t="s">
        <v>759</v>
      </c>
      <c r="D748" s="25">
        <v>2</v>
      </c>
      <c r="E748" s="25" t="s">
        <v>1324</v>
      </c>
    </row>
    <row r="749" spans="2:5" x14ac:dyDescent="0.2">
      <c r="B749" s="25">
        <v>31</v>
      </c>
      <c r="C749" s="25" t="s">
        <v>1009</v>
      </c>
      <c r="D749" s="25">
        <v>3</v>
      </c>
      <c r="E749" s="25" t="s">
        <v>1325</v>
      </c>
    </row>
    <row r="750" spans="2:5" x14ac:dyDescent="0.2">
      <c r="B750" s="25">
        <v>31</v>
      </c>
      <c r="C750" s="25" t="s">
        <v>1074</v>
      </c>
      <c r="D750" s="25">
        <v>4</v>
      </c>
      <c r="E750" s="25" t="s">
        <v>1326</v>
      </c>
    </row>
    <row r="751" spans="2:5" x14ac:dyDescent="0.2">
      <c r="B751" s="25">
        <v>31</v>
      </c>
      <c r="C751" s="25" t="s">
        <v>484</v>
      </c>
      <c r="D751" s="25">
        <v>5</v>
      </c>
      <c r="E751" s="25" t="s">
        <v>1327</v>
      </c>
    </row>
    <row r="752" spans="2:5" x14ac:dyDescent="0.2">
      <c r="B752" s="25">
        <v>31</v>
      </c>
      <c r="C752" s="25" t="s">
        <v>1070</v>
      </c>
      <c r="D752" s="25">
        <v>6</v>
      </c>
      <c r="E752" s="25" t="s">
        <v>1328</v>
      </c>
    </row>
    <row r="753" spans="2:5" x14ac:dyDescent="0.2">
      <c r="B753" s="25">
        <v>30</v>
      </c>
      <c r="C753" s="25" t="s">
        <v>1074</v>
      </c>
      <c r="D753" s="25">
        <v>1</v>
      </c>
      <c r="E753" s="25" t="s">
        <v>1329</v>
      </c>
    </row>
    <row r="754" spans="2:5" x14ac:dyDescent="0.2">
      <c r="B754" s="25">
        <v>30</v>
      </c>
      <c r="C754" s="25" t="s">
        <v>759</v>
      </c>
      <c r="D754" s="25">
        <v>2</v>
      </c>
      <c r="E754" s="25" t="s">
        <v>1330</v>
      </c>
    </row>
    <row r="755" spans="2:5" x14ac:dyDescent="0.2">
      <c r="B755" s="25">
        <v>30</v>
      </c>
      <c r="C755" s="25" t="s">
        <v>1009</v>
      </c>
      <c r="D755" s="25">
        <v>3</v>
      </c>
      <c r="E755" s="25" t="s">
        <v>1331</v>
      </c>
    </row>
    <row r="756" spans="2:5" x14ac:dyDescent="0.2">
      <c r="B756" s="25">
        <v>30</v>
      </c>
      <c r="C756" s="25" t="s">
        <v>1104</v>
      </c>
      <c r="D756" s="25">
        <v>4</v>
      </c>
      <c r="E756" s="25" t="s">
        <v>1332</v>
      </c>
    </row>
    <row r="757" spans="2:5" x14ac:dyDescent="0.2">
      <c r="B757" s="25">
        <v>29</v>
      </c>
      <c r="C757" s="25" t="s">
        <v>486</v>
      </c>
      <c r="D757" s="25">
        <v>1</v>
      </c>
      <c r="E757" s="25" t="s">
        <v>1333</v>
      </c>
    </row>
    <row r="758" spans="2:5" x14ac:dyDescent="0.2">
      <c r="B758" s="25">
        <v>29</v>
      </c>
      <c r="C758" s="25" t="s">
        <v>902</v>
      </c>
      <c r="D758" s="25">
        <v>2</v>
      </c>
      <c r="E758" s="25" t="s">
        <v>1334</v>
      </c>
    </row>
    <row r="759" spans="2:5" x14ac:dyDescent="0.2">
      <c r="B759" s="25">
        <v>29</v>
      </c>
      <c r="C759" s="25" t="s">
        <v>484</v>
      </c>
      <c r="D759" s="25">
        <v>3</v>
      </c>
      <c r="E759" s="25" t="s">
        <v>1335</v>
      </c>
    </row>
    <row r="760" spans="2:5" x14ac:dyDescent="0.2">
      <c r="B760" s="25">
        <v>29</v>
      </c>
      <c r="C760" s="25" t="s">
        <v>1104</v>
      </c>
      <c r="D760" s="25">
        <v>4</v>
      </c>
      <c r="E760" s="25" t="s">
        <v>1336</v>
      </c>
    </row>
    <row r="761" spans="2:5" x14ac:dyDescent="0.2">
      <c r="B761" s="25">
        <v>28</v>
      </c>
      <c r="C761" s="25" t="s">
        <v>484</v>
      </c>
      <c r="D761" s="25">
        <v>1</v>
      </c>
      <c r="E761" s="25" t="s">
        <v>1337</v>
      </c>
    </row>
    <row r="762" spans="2:5" x14ac:dyDescent="0.2">
      <c r="B762" s="25">
        <v>28</v>
      </c>
      <c r="C762" s="25" t="s">
        <v>1104</v>
      </c>
      <c r="D762" s="25">
        <v>2</v>
      </c>
      <c r="E762" s="25" t="s">
        <v>1338</v>
      </c>
    </row>
    <row r="763" spans="2:5" x14ac:dyDescent="0.2">
      <c r="B763" s="25">
        <v>28</v>
      </c>
      <c r="C763" s="25" t="s">
        <v>542</v>
      </c>
      <c r="D763" s="25">
        <v>3</v>
      </c>
      <c r="E763" s="25" t="s">
        <v>1339</v>
      </c>
    </row>
    <row r="764" spans="2:5" x14ac:dyDescent="0.2">
      <c r="B764" s="25">
        <v>28</v>
      </c>
      <c r="C764" s="25" t="s">
        <v>1340</v>
      </c>
      <c r="D764" s="25">
        <v>4</v>
      </c>
      <c r="E764" s="25" t="s">
        <v>1341</v>
      </c>
    </row>
    <row r="765" spans="2:5" x14ac:dyDescent="0.2">
      <c r="B765" s="25">
        <v>27</v>
      </c>
      <c r="C765" s="25" t="s">
        <v>831</v>
      </c>
      <c r="D765" s="25">
        <v>1</v>
      </c>
      <c r="E765" s="25" t="s">
        <v>1342</v>
      </c>
    </row>
    <row r="766" spans="2:5" x14ac:dyDescent="0.2">
      <c r="B766" s="25">
        <v>27</v>
      </c>
      <c r="C766" s="25" t="s">
        <v>759</v>
      </c>
      <c r="D766" s="25">
        <v>2</v>
      </c>
      <c r="E766" s="25" t="s">
        <v>1343</v>
      </c>
    </row>
    <row r="767" spans="2:5" x14ac:dyDescent="0.2">
      <c r="B767" s="25">
        <v>27</v>
      </c>
      <c r="C767" s="25" t="s">
        <v>1143</v>
      </c>
      <c r="D767" s="25">
        <v>3</v>
      </c>
      <c r="E767" s="25" t="s">
        <v>1344</v>
      </c>
    </row>
    <row r="768" spans="2:5" x14ac:dyDescent="0.2">
      <c r="B768" s="25">
        <v>27</v>
      </c>
      <c r="C768" s="25" t="s">
        <v>1063</v>
      </c>
      <c r="D768" s="25">
        <v>4</v>
      </c>
      <c r="E768" s="25" t="s">
        <v>1345</v>
      </c>
    </row>
    <row r="769" spans="2:5" x14ac:dyDescent="0.2">
      <c r="B769" s="25">
        <v>27</v>
      </c>
      <c r="C769" s="25" t="s">
        <v>1346</v>
      </c>
      <c r="D769" s="25">
        <v>5</v>
      </c>
      <c r="E769" s="25" t="s">
        <v>1347</v>
      </c>
    </row>
    <row r="770" spans="2:5" x14ac:dyDescent="0.2">
      <c r="B770" s="25">
        <v>27</v>
      </c>
      <c r="C770" s="25" t="s">
        <v>871</v>
      </c>
      <c r="D770" s="25">
        <v>6</v>
      </c>
      <c r="E770" s="25" t="s">
        <v>1348</v>
      </c>
    </row>
    <row r="771" spans="2:5" x14ac:dyDescent="0.2">
      <c r="B771" s="25">
        <v>27</v>
      </c>
      <c r="C771" s="25" t="s">
        <v>1104</v>
      </c>
      <c r="D771" s="25">
        <v>7</v>
      </c>
      <c r="E771" s="25" t="s">
        <v>1349</v>
      </c>
    </row>
    <row r="772" spans="2:5" x14ac:dyDescent="0.2">
      <c r="B772" s="25">
        <v>27</v>
      </c>
      <c r="C772" s="25" t="s">
        <v>484</v>
      </c>
      <c r="D772" s="25">
        <v>8</v>
      </c>
      <c r="E772" s="25" t="s">
        <v>1342</v>
      </c>
    </row>
    <row r="773" spans="2:5" x14ac:dyDescent="0.2">
      <c r="B773" s="25">
        <v>27</v>
      </c>
      <c r="C773" s="25" t="s">
        <v>1350</v>
      </c>
      <c r="D773" s="25">
        <v>9</v>
      </c>
      <c r="E773" s="25" t="s">
        <v>1351</v>
      </c>
    </row>
    <row r="774" spans="2:5" x14ac:dyDescent="0.2">
      <c r="B774" s="25">
        <v>26</v>
      </c>
      <c r="C774" s="25" t="s">
        <v>484</v>
      </c>
      <c r="D774" s="25">
        <v>1</v>
      </c>
      <c r="E774" s="25" t="s">
        <v>1352</v>
      </c>
    </row>
    <row r="775" spans="2:5" x14ac:dyDescent="0.2">
      <c r="B775" s="25">
        <v>26</v>
      </c>
      <c r="C775" s="25" t="s">
        <v>1070</v>
      </c>
      <c r="D775" s="25">
        <v>2</v>
      </c>
      <c r="E775" s="25" t="s">
        <v>1353</v>
      </c>
    </row>
    <row r="776" spans="2:5" x14ac:dyDescent="0.2">
      <c r="B776" s="25">
        <v>26</v>
      </c>
      <c r="C776" s="25" t="s">
        <v>1143</v>
      </c>
      <c r="D776" s="25">
        <v>3</v>
      </c>
      <c r="E776" s="25" t="s">
        <v>1354</v>
      </c>
    </row>
    <row r="777" spans="2:5" x14ac:dyDescent="0.2">
      <c r="B777" s="25">
        <v>26</v>
      </c>
      <c r="C777" s="25" t="s">
        <v>1104</v>
      </c>
      <c r="D777" s="25">
        <v>4</v>
      </c>
      <c r="E777" s="25" t="s">
        <v>1355</v>
      </c>
    </row>
    <row r="778" spans="2:5" x14ac:dyDescent="0.2">
      <c r="B778" s="25">
        <v>26</v>
      </c>
      <c r="C778" s="25" t="s">
        <v>1063</v>
      </c>
      <c r="D778" s="25">
        <v>5</v>
      </c>
      <c r="E778" s="25" t="s">
        <v>1356</v>
      </c>
    </row>
    <row r="779" spans="2:5" x14ac:dyDescent="0.2">
      <c r="B779" s="25">
        <v>26</v>
      </c>
      <c r="C779" s="25" t="s">
        <v>759</v>
      </c>
      <c r="D779" s="25">
        <v>6</v>
      </c>
      <c r="E779" s="25" t="s">
        <v>1357</v>
      </c>
    </row>
    <row r="780" spans="2:5" x14ac:dyDescent="0.2">
      <c r="B780" s="25">
        <v>26</v>
      </c>
      <c r="C780" s="25" t="s">
        <v>1340</v>
      </c>
      <c r="D780" s="25">
        <v>7</v>
      </c>
      <c r="E780" s="25" t="s">
        <v>1357</v>
      </c>
    </row>
    <row r="781" spans="2:5" x14ac:dyDescent="0.2">
      <c r="B781" s="25">
        <v>26</v>
      </c>
      <c r="C781" s="25" t="s">
        <v>542</v>
      </c>
      <c r="D781" s="25">
        <v>8</v>
      </c>
      <c r="E781" s="25" t="s">
        <v>1358</v>
      </c>
    </row>
    <row r="782" spans="2:5" x14ac:dyDescent="0.2">
      <c r="B782" s="25">
        <v>26</v>
      </c>
      <c r="C782" s="25" t="s">
        <v>871</v>
      </c>
      <c r="D782" s="25">
        <v>9</v>
      </c>
      <c r="E782" s="25" t="s">
        <v>1359</v>
      </c>
    </row>
    <row r="783" spans="2:5" x14ac:dyDescent="0.2">
      <c r="B783" s="25">
        <v>26</v>
      </c>
      <c r="C783" s="25" t="s">
        <v>484</v>
      </c>
      <c r="D783" s="25">
        <v>10</v>
      </c>
      <c r="E783" s="25" t="s">
        <v>1357</v>
      </c>
    </row>
    <row r="784" spans="2:5" x14ac:dyDescent="0.2">
      <c r="B784" s="25">
        <v>26</v>
      </c>
      <c r="C784" s="25" t="s">
        <v>1003</v>
      </c>
      <c r="D784" s="25">
        <v>11</v>
      </c>
      <c r="E784" s="25" t="s">
        <v>1354</v>
      </c>
    </row>
    <row r="785" spans="2:5" x14ac:dyDescent="0.2">
      <c r="B785" s="25">
        <v>26</v>
      </c>
      <c r="C785" s="25" t="s">
        <v>1023</v>
      </c>
      <c r="D785" s="25">
        <v>12</v>
      </c>
      <c r="E785" s="25" t="s">
        <v>1360</v>
      </c>
    </row>
    <row r="786" spans="2:5" x14ac:dyDescent="0.2">
      <c r="B786" s="25">
        <v>26</v>
      </c>
      <c r="C786" s="25" t="s">
        <v>1104</v>
      </c>
      <c r="D786" s="25">
        <v>13</v>
      </c>
      <c r="E786" s="25" t="s">
        <v>1361</v>
      </c>
    </row>
    <row r="787" spans="2:5" x14ac:dyDescent="0.2">
      <c r="B787" s="25">
        <v>25</v>
      </c>
      <c r="C787" s="25" t="s">
        <v>1070</v>
      </c>
      <c r="D787" s="25">
        <v>1</v>
      </c>
      <c r="E787" s="25" t="s">
        <v>1362</v>
      </c>
    </row>
    <row r="788" spans="2:5" x14ac:dyDescent="0.2">
      <c r="B788" s="25">
        <v>25</v>
      </c>
      <c r="C788" s="25" t="s">
        <v>759</v>
      </c>
      <c r="D788" s="25">
        <v>2</v>
      </c>
      <c r="E788" s="25" t="s">
        <v>1363</v>
      </c>
    </row>
    <row r="789" spans="2:5" x14ac:dyDescent="0.2">
      <c r="B789" s="25">
        <v>25</v>
      </c>
      <c r="C789" s="25" t="s">
        <v>831</v>
      </c>
      <c r="D789" s="25">
        <v>3</v>
      </c>
      <c r="E789" s="25" t="s">
        <v>1364</v>
      </c>
    </row>
    <row r="790" spans="2:5" x14ac:dyDescent="0.2">
      <c r="B790" s="25">
        <v>25</v>
      </c>
      <c r="C790" s="25" t="s">
        <v>1104</v>
      </c>
      <c r="D790" s="25">
        <v>4</v>
      </c>
      <c r="E790" s="25" t="s">
        <v>1365</v>
      </c>
    </row>
    <row r="791" spans="2:5" x14ac:dyDescent="0.2">
      <c r="B791" s="25">
        <v>25</v>
      </c>
      <c r="C791" s="25" t="s">
        <v>871</v>
      </c>
      <c r="D791" s="25">
        <v>5</v>
      </c>
      <c r="E791" s="25" t="s">
        <v>1366</v>
      </c>
    </row>
    <row r="792" spans="2:5" x14ac:dyDescent="0.2">
      <c r="B792" s="25">
        <v>25</v>
      </c>
      <c r="C792" s="25" t="s">
        <v>1074</v>
      </c>
      <c r="D792" s="25">
        <v>6</v>
      </c>
      <c r="E792" s="25" t="s">
        <v>1367</v>
      </c>
    </row>
    <row r="793" spans="2:5" x14ac:dyDescent="0.2">
      <c r="B793" s="25">
        <v>25</v>
      </c>
      <c r="C793" s="25" t="s">
        <v>968</v>
      </c>
      <c r="D793" s="25">
        <v>7</v>
      </c>
      <c r="E793" s="25" t="s">
        <v>1362</v>
      </c>
    </row>
    <row r="794" spans="2:5" x14ac:dyDescent="0.2">
      <c r="B794" s="25">
        <v>25</v>
      </c>
      <c r="C794" s="25" t="s">
        <v>1186</v>
      </c>
      <c r="D794" s="25">
        <v>8</v>
      </c>
      <c r="E794" s="25" t="s">
        <v>1368</v>
      </c>
    </row>
    <row r="795" spans="2:5" x14ac:dyDescent="0.2">
      <c r="B795" s="25">
        <v>25</v>
      </c>
      <c r="C795" s="25" t="s">
        <v>484</v>
      </c>
      <c r="D795" s="25">
        <v>9</v>
      </c>
      <c r="E795" s="25" t="s">
        <v>1369</v>
      </c>
    </row>
    <row r="796" spans="2:5" x14ac:dyDescent="0.2">
      <c r="B796" s="25">
        <v>25</v>
      </c>
      <c r="C796" s="25" t="s">
        <v>1003</v>
      </c>
      <c r="D796" s="25">
        <v>10</v>
      </c>
      <c r="E796" s="25" t="s">
        <v>1370</v>
      </c>
    </row>
    <row r="797" spans="2:5" x14ac:dyDescent="0.2">
      <c r="B797" s="25">
        <v>25</v>
      </c>
      <c r="C797" s="25" t="s">
        <v>542</v>
      </c>
      <c r="D797" s="25">
        <v>11</v>
      </c>
      <c r="E797" s="25" t="s">
        <v>1371</v>
      </c>
    </row>
    <row r="798" spans="2:5" x14ac:dyDescent="0.2">
      <c r="B798" s="25">
        <v>25</v>
      </c>
      <c r="C798" s="25" t="s">
        <v>622</v>
      </c>
      <c r="D798" s="25">
        <v>12</v>
      </c>
      <c r="E798" s="25" t="s">
        <v>1372</v>
      </c>
    </row>
    <row r="799" spans="2:5" x14ac:dyDescent="0.2">
      <c r="B799" s="25">
        <v>24</v>
      </c>
      <c r="C799" s="25" t="s">
        <v>759</v>
      </c>
      <c r="D799" s="25">
        <v>1</v>
      </c>
      <c r="E799" s="25" t="s">
        <v>1373</v>
      </c>
    </row>
    <row r="800" spans="2:5" x14ac:dyDescent="0.2">
      <c r="B800" s="25">
        <v>24</v>
      </c>
      <c r="C800" s="25" t="s">
        <v>1340</v>
      </c>
      <c r="D800" s="25">
        <v>2</v>
      </c>
      <c r="E800" s="25" t="s">
        <v>1374</v>
      </c>
    </row>
    <row r="801" spans="2:5" x14ac:dyDescent="0.2">
      <c r="B801" s="25">
        <v>24</v>
      </c>
      <c r="C801" s="25" t="s">
        <v>1074</v>
      </c>
      <c r="D801" s="25">
        <v>3</v>
      </c>
      <c r="E801" s="25" t="s">
        <v>1375</v>
      </c>
    </row>
    <row r="802" spans="2:5" x14ac:dyDescent="0.2">
      <c r="B802" s="25">
        <v>24</v>
      </c>
      <c r="C802" s="25" t="s">
        <v>871</v>
      </c>
      <c r="D802" s="25">
        <v>4</v>
      </c>
      <c r="E802" s="25" t="s">
        <v>1376</v>
      </c>
    </row>
    <row r="803" spans="2:5" x14ac:dyDescent="0.2">
      <c r="B803" s="25">
        <v>24</v>
      </c>
      <c r="C803" s="25" t="s">
        <v>1104</v>
      </c>
      <c r="D803" s="25">
        <v>5</v>
      </c>
      <c r="E803" s="25" t="s">
        <v>1377</v>
      </c>
    </row>
    <row r="804" spans="2:5" x14ac:dyDescent="0.2">
      <c r="B804" s="25">
        <v>24</v>
      </c>
      <c r="C804" s="25" t="s">
        <v>1104</v>
      </c>
      <c r="D804" s="25">
        <v>6</v>
      </c>
      <c r="E804" s="25" t="s">
        <v>1378</v>
      </c>
    </row>
    <row r="805" spans="2:5" x14ac:dyDescent="0.2">
      <c r="B805" s="25">
        <v>24</v>
      </c>
      <c r="C805" s="25" t="s">
        <v>1379</v>
      </c>
      <c r="D805" s="25">
        <v>7</v>
      </c>
      <c r="E805" s="25" t="s">
        <v>1380</v>
      </c>
    </row>
    <row r="806" spans="2:5" x14ac:dyDescent="0.2">
      <c r="B806" s="25">
        <v>24</v>
      </c>
      <c r="C806" s="25" t="s">
        <v>484</v>
      </c>
      <c r="D806" s="25">
        <v>8</v>
      </c>
      <c r="E806" s="25" t="s">
        <v>1374</v>
      </c>
    </row>
    <row r="807" spans="2:5" x14ac:dyDescent="0.2">
      <c r="B807" s="25">
        <v>24</v>
      </c>
      <c r="C807" s="25" t="s">
        <v>1263</v>
      </c>
      <c r="D807" s="25">
        <v>9</v>
      </c>
      <c r="E807" s="25" t="s">
        <v>1381</v>
      </c>
    </row>
    <row r="808" spans="2:5" x14ac:dyDescent="0.2">
      <c r="B808" s="25">
        <v>24</v>
      </c>
      <c r="C808" s="25" t="s">
        <v>1070</v>
      </c>
      <c r="D808" s="25">
        <v>10</v>
      </c>
      <c r="E808" s="25" t="s">
        <v>1382</v>
      </c>
    </row>
    <row r="809" spans="2:5" x14ac:dyDescent="0.2">
      <c r="B809" s="25">
        <v>24</v>
      </c>
      <c r="C809" s="25" t="s">
        <v>831</v>
      </c>
      <c r="D809" s="25">
        <v>11</v>
      </c>
      <c r="E809" s="25" t="s">
        <v>1383</v>
      </c>
    </row>
    <row r="810" spans="2:5" x14ac:dyDescent="0.2">
      <c r="B810" s="25">
        <v>24</v>
      </c>
      <c r="C810" s="25" t="s">
        <v>542</v>
      </c>
      <c r="D810" s="25">
        <v>12</v>
      </c>
      <c r="E810" s="25" t="s">
        <v>1384</v>
      </c>
    </row>
    <row r="811" spans="2:5" x14ac:dyDescent="0.2">
      <c r="B811" s="25">
        <v>23</v>
      </c>
      <c r="C811" s="25" t="s">
        <v>871</v>
      </c>
      <c r="D811" s="25">
        <v>1</v>
      </c>
      <c r="E811" s="25" t="s">
        <v>1385</v>
      </c>
    </row>
    <row r="812" spans="2:5" x14ac:dyDescent="0.2">
      <c r="B812" s="25">
        <v>23</v>
      </c>
      <c r="C812" s="25" t="s">
        <v>484</v>
      </c>
      <c r="D812" s="25">
        <v>2</v>
      </c>
      <c r="E812" s="25" t="s">
        <v>1386</v>
      </c>
    </row>
    <row r="813" spans="2:5" x14ac:dyDescent="0.2">
      <c r="B813" s="25">
        <v>23</v>
      </c>
      <c r="C813" s="25" t="s">
        <v>759</v>
      </c>
      <c r="D813" s="25">
        <v>3</v>
      </c>
      <c r="E813" s="25" t="s">
        <v>1387</v>
      </c>
    </row>
    <row r="814" spans="2:5" x14ac:dyDescent="0.2">
      <c r="B814" s="25">
        <v>23</v>
      </c>
      <c r="C814" s="25" t="s">
        <v>1309</v>
      </c>
      <c r="D814" s="25">
        <v>4</v>
      </c>
      <c r="E814" s="25" t="s">
        <v>1388</v>
      </c>
    </row>
    <row r="815" spans="2:5" x14ac:dyDescent="0.2">
      <c r="B815" s="25">
        <v>23</v>
      </c>
      <c r="C815" s="25" t="s">
        <v>1023</v>
      </c>
      <c r="D815" s="25">
        <v>5</v>
      </c>
      <c r="E815" s="25" t="s">
        <v>1389</v>
      </c>
    </row>
    <row r="816" spans="2:5" x14ac:dyDescent="0.2">
      <c r="B816" s="25">
        <v>23</v>
      </c>
      <c r="C816" s="25" t="s">
        <v>1104</v>
      </c>
      <c r="D816" s="25">
        <v>6</v>
      </c>
      <c r="E816" s="25" t="s">
        <v>1390</v>
      </c>
    </row>
    <row r="817" spans="2:5" x14ac:dyDescent="0.2">
      <c r="B817" s="25">
        <v>23</v>
      </c>
      <c r="C817" s="25" t="s">
        <v>542</v>
      </c>
      <c r="D817" s="25">
        <v>7</v>
      </c>
      <c r="E817" s="25" t="s">
        <v>1391</v>
      </c>
    </row>
    <row r="818" spans="2:5" x14ac:dyDescent="0.2">
      <c r="B818" s="25">
        <v>23</v>
      </c>
      <c r="C818" s="25" t="s">
        <v>1074</v>
      </c>
      <c r="D818" s="25">
        <v>8</v>
      </c>
      <c r="E818" s="25" t="s">
        <v>1392</v>
      </c>
    </row>
    <row r="819" spans="2:5" x14ac:dyDescent="0.2">
      <c r="B819" s="25">
        <v>22</v>
      </c>
      <c r="C819" s="25" t="s">
        <v>887</v>
      </c>
      <c r="D819" s="25">
        <v>1</v>
      </c>
      <c r="E819" s="25" t="s">
        <v>1393</v>
      </c>
    </row>
    <row r="820" spans="2:5" x14ac:dyDescent="0.2">
      <c r="B820" s="25">
        <v>22</v>
      </c>
      <c r="C820" s="25" t="s">
        <v>1104</v>
      </c>
      <c r="D820" s="25">
        <v>2</v>
      </c>
      <c r="E820" s="25" t="s">
        <v>1394</v>
      </c>
    </row>
    <row r="821" spans="2:5" x14ac:dyDescent="0.2">
      <c r="B821" s="25">
        <v>22</v>
      </c>
      <c r="C821" s="25" t="s">
        <v>1003</v>
      </c>
      <c r="D821" s="25">
        <v>3</v>
      </c>
      <c r="E821" s="25" t="s">
        <v>1395</v>
      </c>
    </row>
    <row r="822" spans="2:5" x14ac:dyDescent="0.2">
      <c r="B822" s="25">
        <v>22</v>
      </c>
      <c r="C822" s="25" t="s">
        <v>902</v>
      </c>
      <c r="D822" s="25">
        <v>4</v>
      </c>
      <c r="E822" s="25" t="s">
        <v>1394</v>
      </c>
    </row>
    <row r="823" spans="2:5" x14ac:dyDescent="0.2">
      <c r="B823" s="25">
        <v>22</v>
      </c>
      <c r="C823" s="25" t="s">
        <v>1263</v>
      </c>
      <c r="D823" s="25">
        <v>5</v>
      </c>
      <c r="E823" s="25" t="s">
        <v>1394</v>
      </c>
    </row>
    <row r="824" spans="2:5" x14ac:dyDescent="0.2">
      <c r="B824" s="25">
        <v>22</v>
      </c>
      <c r="C824" s="25" t="s">
        <v>1074</v>
      </c>
      <c r="D824" s="25">
        <v>6</v>
      </c>
      <c r="E824" s="25" t="s">
        <v>1394</v>
      </c>
    </row>
    <row r="825" spans="2:5" x14ac:dyDescent="0.2">
      <c r="B825" s="25">
        <v>22</v>
      </c>
      <c r="C825" s="25" t="s">
        <v>831</v>
      </c>
      <c r="D825" s="25">
        <v>7</v>
      </c>
      <c r="E825" s="25" t="s">
        <v>1396</v>
      </c>
    </row>
    <row r="826" spans="2:5" x14ac:dyDescent="0.2">
      <c r="B826" s="25">
        <v>22</v>
      </c>
      <c r="C826" s="25" t="s">
        <v>1023</v>
      </c>
      <c r="D826" s="25">
        <v>8</v>
      </c>
      <c r="E826" s="25" t="s">
        <v>1397</v>
      </c>
    </row>
    <row r="827" spans="2:5" x14ac:dyDescent="0.2">
      <c r="B827" s="25">
        <v>22</v>
      </c>
      <c r="C827" s="25" t="s">
        <v>1009</v>
      </c>
      <c r="D827" s="25">
        <v>9</v>
      </c>
      <c r="E827" s="25" t="s">
        <v>1394</v>
      </c>
    </row>
    <row r="828" spans="2:5" x14ac:dyDescent="0.2">
      <c r="B828" s="25">
        <v>22</v>
      </c>
      <c r="C828" s="25" t="s">
        <v>542</v>
      </c>
      <c r="D828" s="25">
        <v>10</v>
      </c>
      <c r="E828" s="25" t="s">
        <v>1398</v>
      </c>
    </row>
    <row r="829" spans="2:5" x14ac:dyDescent="0.2">
      <c r="B829" s="25">
        <v>21</v>
      </c>
      <c r="C829" s="25" t="s">
        <v>1070</v>
      </c>
      <c r="D829" s="25">
        <v>1</v>
      </c>
      <c r="E829" s="25" t="s">
        <v>1399</v>
      </c>
    </row>
    <row r="830" spans="2:5" x14ac:dyDescent="0.2">
      <c r="B830" s="25">
        <v>21</v>
      </c>
      <c r="C830" s="25" t="s">
        <v>1009</v>
      </c>
      <c r="D830" s="25">
        <v>2</v>
      </c>
      <c r="E830" s="25" t="s">
        <v>1400</v>
      </c>
    </row>
    <row r="831" spans="2:5" x14ac:dyDescent="0.2">
      <c r="B831" s="25">
        <v>21</v>
      </c>
      <c r="C831" s="25" t="s">
        <v>871</v>
      </c>
      <c r="D831" s="25">
        <v>3</v>
      </c>
      <c r="E831" s="25" t="s">
        <v>1401</v>
      </c>
    </row>
    <row r="832" spans="2:5" x14ac:dyDescent="0.2">
      <c r="B832" s="25">
        <v>21</v>
      </c>
      <c r="C832" s="25" t="s">
        <v>759</v>
      </c>
      <c r="D832" s="25">
        <v>4</v>
      </c>
      <c r="E832" s="25" t="s">
        <v>1402</v>
      </c>
    </row>
    <row r="833" spans="2:5" x14ac:dyDescent="0.2">
      <c r="B833" s="25">
        <v>21</v>
      </c>
      <c r="C833" s="25" t="s">
        <v>1104</v>
      </c>
      <c r="D833" s="25">
        <v>5</v>
      </c>
      <c r="E833" s="25" t="s">
        <v>1403</v>
      </c>
    </row>
    <row r="834" spans="2:5" x14ac:dyDescent="0.2">
      <c r="B834" s="25">
        <v>21</v>
      </c>
      <c r="C834" s="25" t="s">
        <v>1009</v>
      </c>
      <c r="D834" s="25">
        <v>6</v>
      </c>
      <c r="E834" s="25" t="s">
        <v>1404</v>
      </c>
    </row>
    <row r="835" spans="2:5" x14ac:dyDescent="0.2">
      <c r="B835" s="25">
        <v>20</v>
      </c>
      <c r="C835" s="25" t="s">
        <v>484</v>
      </c>
      <c r="D835" s="25">
        <v>1</v>
      </c>
      <c r="E835" s="25" t="s">
        <v>1405</v>
      </c>
    </row>
    <row r="836" spans="2:5" x14ac:dyDescent="0.2">
      <c r="B836" s="25">
        <v>20</v>
      </c>
      <c r="C836" s="25" t="s">
        <v>1070</v>
      </c>
      <c r="D836" s="25">
        <v>2</v>
      </c>
      <c r="E836" s="25" t="s">
        <v>1406</v>
      </c>
    </row>
    <row r="837" spans="2:5" x14ac:dyDescent="0.2">
      <c r="B837" s="25">
        <v>20</v>
      </c>
      <c r="C837" s="25" t="s">
        <v>759</v>
      </c>
      <c r="D837" s="25">
        <v>3</v>
      </c>
      <c r="E837" s="25" t="s">
        <v>1407</v>
      </c>
    </row>
    <row r="838" spans="2:5" x14ac:dyDescent="0.2">
      <c r="B838" s="25">
        <v>20</v>
      </c>
      <c r="C838" s="25" t="s">
        <v>1074</v>
      </c>
      <c r="D838" s="25">
        <v>4</v>
      </c>
      <c r="E838" s="25" t="s">
        <v>1408</v>
      </c>
    </row>
    <row r="839" spans="2:5" x14ac:dyDescent="0.2">
      <c r="B839" s="25">
        <v>20</v>
      </c>
      <c r="C839" s="25" t="s">
        <v>463</v>
      </c>
      <c r="D839" s="25">
        <v>5</v>
      </c>
      <c r="E839" s="25" t="s">
        <v>1409</v>
      </c>
    </row>
    <row r="840" spans="2:5" x14ac:dyDescent="0.2">
      <c r="B840" s="25">
        <v>19</v>
      </c>
      <c r="C840" s="25" t="s">
        <v>1104</v>
      </c>
      <c r="D840" s="25">
        <v>1</v>
      </c>
      <c r="E840" s="25" t="s">
        <v>1410</v>
      </c>
    </row>
    <row r="841" spans="2:5" x14ac:dyDescent="0.2">
      <c r="B841" s="25">
        <v>19</v>
      </c>
      <c r="C841" s="25" t="s">
        <v>759</v>
      </c>
      <c r="D841" s="25">
        <v>2</v>
      </c>
      <c r="E841" s="25" t="s">
        <v>1411</v>
      </c>
    </row>
    <row r="842" spans="2:5" x14ac:dyDescent="0.2">
      <c r="B842" s="25">
        <v>19</v>
      </c>
      <c r="C842" s="25" t="s">
        <v>1003</v>
      </c>
      <c r="D842" s="25">
        <v>3</v>
      </c>
      <c r="E842" s="25" t="s">
        <v>1412</v>
      </c>
    </row>
    <row r="843" spans="2:5" x14ac:dyDescent="0.2">
      <c r="B843" s="25">
        <v>19</v>
      </c>
      <c r="C843" s="25" t="s">
        <v>622</v>
      </c>
      <c r="D843" s="25">
        <v>4</v>
      </c>
      <c r="E843" s="25" t="s">
        <v>1412</v>
      </c>
    </row>
    <row r="844" spans="2:5" x14ac:dyDescent="0.2">
      <c r="B844" s="25">
        <v>19</v>
      </c>
      <c r="C844" s="25" t="s">
        <v>902</v>
      </c>
      <c r="D844" s="25">
        <v>5</v>
      </c>
      <c r="E844" s="25" t="s">
        <v>1412</v>
      </c>
    </row>
    <row r="845" spans="2:5" x14ac:dyDescent="0.2">
      <c r="B845" s="25">
        <v>19</v>
      </c>
      <c r="C845" s="25" t="s">
        <v>1413</v>
      </c>
      <c r="D845" s="25">
        <v>6</v>
      </c>
      <c r="E845" s="25" t="s">
        <v>1412</v>
      </c>
    </row>
    <row r="846" spans="2:5" x14ac:dyDescent="0.2">
      <c r="B846" s="25">
        <v>19</v>
      </c>
      <c r="C846" s="25" t="s">
        <v>871</v>
      </c>
      <c r="D846" s="25">
        <v>7</v>
      </c>
      <c r="E846" s="25" t="s">
        <v>1410</v>
      </c>
    </row>
    <row r="847" spans="2:5" x14ac:dyDescent="0.2">
      <c r="B847" s="25">
        <v>18</v>
      </c>
      <c r="C847" s="25" t="s">
        <v>871</v>
      </c>
      <c r="D847" s="25">
        <v>1</v>
      </c>
      <c r="E847" s="25" t="s">
        <v>1414</v>
      </c>
    </row>
    <row r="848" spans="2:5" x14ac:dyDescent="0.2">
      <c r="B848" s="25">
        <v>18</v>
      </c>
      <c r="C848" s="25" t="s">
        <v>1104</v>
      </c>
      <c r="D848" s="25">
        <v>2</v>
      </c>
      <c r="E848" s="25" t="s">
        <v>1415</v>
      </c>
    </row>
    <row r="849" spans="2:5" x14ac:dyDescent="0.2">
      <c r="B849" s="25">
        <v>18</v>
      </c>
      <c r="C849" s="25" t="s">
        <v>542</v>
      </c>
      <c r="D849" s="25">
        <v>3</v>
      </c>
      <c r="E849" s="25" t="s">
        <v>1414</v>
      </c>
    </row>
    <row r="850" spans="2:5" x14ac:dyDescent="0.2">
      <c r="B850" s="25">
        <v>18</v>
      </c>
      <c r="C850" s="25" t="s">
        <v>463</v>
      </c>
      <c r="D850" s="25">
        <v>4</v>
      </c>
      <c r="E850" s="25" t="s">
        <v>1416</v>
      </c>
    </row>
    <row r="851" spans="2:5" x14ac:dyDescent="0.2">
      <c r="B851" s="25">
        <v>18</v>
      </c>
      <c r="C851" s="25" t="s">
        <v>831</v>
      </c>
      <c r="D851" s="25">
        <v>5</v>
      </c>
      <c r="E851" s="25" t="s">
        <v>1414</v>
      </c>
    </row>
    <row r="852" spans="2:5" x14ac:dyDescent="0.2">
      <c r="B852" s="25">
        <v>17</v>
      </c>
      <c r="C852" s="25"/>
      <c r="D852" s="25">
        <v>1</v>
      </c>
      <c r="E852" s="25" t="s">
        <v>1417</v>
      </c>
    </row>
    <row r="853" spans="2:5" x14ac:dyDescent="0.2">
      <c r="B853" s="25">
        <v>17</v>
      </c>
      <c r="C853" s="25" t="s">
        <v>1003</v>
      </c>
      <c r="D853" s="25">
        <v>2</v>
      </c>
      <c r="E853" s="25" t="s">
        <v>1418</v>
      </c>
    </row>
    <row r="854" spans="2:5" x14ac:dyDescent="0.2">
      <c r="B854" s="25">
        <v>17</v>
      </c>
      <c r="C854" s="25" t="s">
        <v>484</v>
      </c>
      <c r="D854" s="25">
        <v>3</v>
      </c>
      <c r="E854" s="25" t="s">
        <v>1419</v>
      </c>
    </row>
    <row r="855" spans="2:5" x14ac:dyDescent="0.2">
      <c r="B855" s="25">
        <v>17</v>
      </c>
      <c r="C855" s="25" t="s">
        <v>759</v>
      </c>
      <c r="D855" s="25">
        <v>4</v>
      </c>
      <c r="E855" s="25" t="s">
        <v>1418</v>
      </c>
    </row>
    <row r="856" spans="2:5" x14ac:dyDescent="0.2">
      <c r="B856" s="25">
        <v>17</v>
      </c>
      <c r="C856" s="25" t="s">
        <v>542</v>
      </c>
      <c r="D856" s="25">
        <v>5</v>
      </c>
      <c r="E856" s="25" t="s">
        <v>1418</v>
      </c>
    </row>
    <row r="857" spans="2:5" x14ac:dyDescent="0.2">
      <c r="B857" s="25">
        <v>17</v>
      </c>
      <c r="C857" s="25" t="s">
        <v>1009</v>
      </c>
      <c r="D857" s="25">
        <v>6</v>
      </c>
      <c r="E857" s="25" t="s">
        <v>1420</v>
      </c>
    </row>
    <row r="858" spans="2:5" x14ac:dyDescent="0.2">
      <c r="B858" s="25">
        <v>16</v>
      </c>
      <c r="C858" s="25" t="s">
        <v>887</v>
      </c>
      <c r="D858" s="25">
        <v>1</v>
      </c>
      <c r="E858" s="25" t="s">
        <v>1421</v>
      </c>
    </row>
    <row r="859" spans="2:5" x14ac:dyDescent="0.2">
      <c r="B859" s="25">
        <v>16</v>
      </c>
      <c r="C859" s="25" t="s">
        <v>1074</v>
      </c>
      <c r="D859" s="25">
        <v>2</v>
      </c>
      <c r="E859" s="25" t="s">
        <v>1422</v>
      </c>
    </row>
    <row r="860" spans="2:5" x14ac:dyDescent="0.2">
      <c r="B860" s="25">
        <v>15</v>
      </c>
      <c r="C860" s="25" t="s">
        <v>831</v>
      </c>
      <c r="D860" s="25">
        <v>1</v>
      </c>
      <c r="E860" s="25" t="s">
        <v>1423</v>
      </c>
    </row>
    <row r="861" spans="2:5" x14ac:dyDescent="0.2">
      <c r="B861" s="25">
        <v>15</v>
      </c>
      <c r="C861" s="25" t="s">
        <v>759</v>
      </c>
      <c r="D861" s="25">
        <v>2</v>
      </c>
      <c r="E861" s="25" t="s">
        <v>1424</v>
      </c>
    </row>
    <row r="862" spans="2:5" x14ac:dyDescent="0.2">
      <c r="B862" s="25">
        <v>15</v>
      </c>
      <c r="C862" s="25" t="s">
        <v>968</v>
      </c>
      <c r="D862" s="25">
        <v>3</v>
      </c>
      <c r="E862" s="25" t="s">
        <v>1423</v>
      </c>
    </row>
    <row r="863" spans="2:5" x14ac:dyDescent="0.2">
      <c r="B863" s="25">
        <v>15</v>
      </c>
      <c r="C863" s="25" t="s">
        <v>1074</v>
      </c>
      <c r="D863" s="25">
        <v>4</v>
      </c>
      <c r="E863" s="25" t="s">
        <v>1425</v>
      </c>
    </row>
    <row r="864" spans="2:5" x14ac:dyDescent="0.2">
      <c r="B864" s="25">
        <v>14</v>
      </c>
      <c r="C864" s="25" t="s">
        <v>1070</v>
      </c>
      <c r="D864" s="25">
        <v>1</v>
      </c>
      <c r="E864" s="25" t="s">
        <v>1426</v>
      </c>
    </row>
    <row r="865" spans="2:5" x14ac:dyDescent="0.2">
      <c r="B865" s="25">
        <v>14</v>
      </c>
      <c r="C865" s="25" t="s">
        <v>759</v>
      </c>
      <c r="D865" s="25">
        <v>2</v>
      </c>
      <c r="E865" s="25" t="s">
        <v>1427</v>
      </c>
    </row>
    <row r="866" spans="2:5" x14ac:dyDescent="0.2">
      <c r="B866" s="25">
        <v>14</v>
      </c>
      <c r="C866" s="25" t="s">
        <v>1074</v>
      </c>
      <c r="D866" s="25">
        <v>3</v>
      </c>
      <c r="E866" s="25" t="s">
        <v>1428</v>
      </c>
    </row>
    <row r="867" spans="2:5" x14ac:dyDescent="0.2">
      <c r="B867" s="25">
        <v>13</v>
      </c>
      <c r="C867" s="25" t="s">
        <v>484</v>
      </c>
      <c r="D867" s="25">
        <v>1</v>
      </c>
      <c r="E867" s="25" t="s">
        <v>1429</v>
      </c>
    </row>
    <row r="868" spans="2:5" x14ac:dyDescent="0.2">
      <c r="B868" s="25">
        <v>13</v>
      </c>
      <c r="C868" s="25" t="s">
        <v>1430</v>
      </c>
      <c r="D868" s="25">
        <v>2</v>
      </c>
      <c r="E868" s="25" t="s">
        <v>1431</v>
      </c>
    </row>
    <row r="869" spans="2:5" x14ac:dyDescent="0.2">
      <c r="B869" s="25">
        <v>13</v>
      </c>
      <c r="C869" s="25" t="s">
        <v>1074</v>
      </c>
      <c r="D869" s="25">
        <v>3</v>
      </c>
      <c r="E869" s="25" t="s">
        <v>1432</v>
      </c>
    </row>
    <row r="870" spans="2:5" x14ac:dyDescent="0.2">
      <c r="B870" s="25">
        <v>13</v>
      </c>
      <c r="C870" s="25" t="s">
        <v>1070</v>
      </c>
      <c r="D870" s="25">
        <v>4</v>
      </c>
      <c r="E870" s="25" t="s">
        <v>1433</v>
      </c>
    </row>
    <row r="871" spans="2:5" x14ac:dyDescent="0.2">
      <c r="B871" s="25">
        <v>13</v>
      </c>
      <c r="C871" s="25" t="s">
        <v>1104</v>
      </c>
      <c r="D871" s="25">
        <v>5</v>
      </c>
      <c r="E871" s="25" t="s">
        <v>1434</v>
      </c>
    </row>
    <row r="872" spans="2:5" x14ac:dyDescent="0.2">
      <c r="B872" s="25">
        <v>12</v>
      </c>
      <c r="C872" s="25" t="s">
        <v>484</v>
      </c>
      <c r="D872" s="25">
        <v>1</v>
      </c>
      <c r="E872" s="25" t="s">
        <v>1435</v>
      </c>
    </row>
    <row r="873" spans="2:5" x14ac:dyDescent="0.2">
      <c r="B873" s="25">
        <v>12</v>
      </c>
      <c r="C873" s="25" t="s">
        <v>542</v>
      </c>
      <c r="D873" s="25">
        <v>2</v>
      </c>
      <c r="E873" s="25" t="s">
        <v>1435</v>
      </c>
    </row>
    <row r="874" spans="2:5" x14ac:dyDescent="0.2">
      <c r="B874" s="25">
        <v>12</v>
      </c>
      <c r="C874" s="25" t="s">
        <v>902</v>
      </c>
      <c r="D874" s="25">
        <v>3</v>
      </c>
      <c r="E874" s="25" t="s">
        <v>1435</v>
      </c>
    </row>
    <row r="875" spans="2:5" x14ac:dyDescent="0.2">
      <c r="B875" s="25">
        <v>12</v>
      </c>
      <c r="C875" s="25" t="s">
        <v>463</v>
      </c>
      <c r="D875" s="25">
        <v>4</v>
      </c>
      <c r="E875" s="25" t="s">
        <v>1435</v>
      </c>
    </row>
    <row r="876" spans="2:5" x14ac:dyDescent="0.2">
      <c r="B876" s="25">
        <v>11</v>
      </c>
      <c r="C876" s="25" t="s">
        <v>486</v>
      </c>
      <c r="D876" s="25">
        <v>1</v>
      </c>
      <c r="E876" s="25" t="s">
        <v>1436</v>
      </c>
    </row>
    <row r="877" spans="2:5" x14ac:dyDescent="0.2">
      <c r="B877" s="25">
        <v>11</v>
      </c>
      <c r="C877" s="25" t="s">
        <v>1009</v>
      </c>
      <c r="D877" s="25">
        <v>2</v>
      </c>
      <c r="E877" s="25" t="s">
        <v>1437</v>
      </c>
    </row>
    <row r="878" spans="2:5" x14ac:dyDescent="0.2">
      <c r="B878" s="25">
        <v>11</v>
      </c>
      <c r="C878" s="25" t="s">
        <v>1104</v>
      </c>
      <c r="D878" s="25">
        <v>3</v>
      </c>
      <c r="E878" s="25" t="s">
        <v>1438</v>
      </c>
    </row>
    <row r="879" spans="2:5" x14ac:dyDescent="0.2">
      <c r="B879" s="25">
        <v>11</v>
      </c>
      <c r="C879" s="25" t="s">
        <v>1074</v>
      </c>
      <c r="D879" s="25">
        <v>4</v>
      </c>
      <c r="E879" s="25" t="s">
        <v>1439</v>
      </c>
    </row>
    <row r="880" spans="2:5" x14ac:dyDescent="0.2">
      <c r="B880" s="25">
        <v>11</v>
      </c>
      <c r="C880" s="25" t="s">
        <v>463</v>
      </c>
      <c r="D880" s="25">
        <v>5</v>
      </c>
      <c r="E880" s="25" t="s">
        <v>1439</v>
      </c>
    </row>
    <row r="881" spans="2:5" x14ac:dyDescent="0.2">
      <c r="B881" s="25">
        <v>10</v>
      </c>
      <c r="C881" s="25" t="s">
        <v>1070</v>
      </c>
      <c r="D881" s="25">
        <v>1</v>
      </c>
      <c r="E881" s="25" t="s">
        <v>1440</v>
      </c>
    </row>
    <row r="882" spans="2:5" x14ac:dyDescent="0.2">
      <c r="B882" s="25">
        <v>10</v>
      </c>
      <c r="C882" s="25" t="s">
        <v>1074</v>
      </c>
      <c r="D882" s="25">
        <v>2</v>
      </c>
      <c r="E882" s="25" t="s">
        <v>1441</v>
      </c>
    </row>
    <row r="883" spans="2:5" x14ac:dyDescent="0.2">
      <c r="B883" s="25">
        <v>10</v>
      </c>
      <c r="C883" s="25" t="s">
        <v>463</v>
      </c>
      <c r="D883" s="25">
        <v>3</v>
      </c>
      <c r="E883" s="25" t="s">
        <v>1440</v>
      </c>
    </row>
    <row r="884" spans="2:5" x14ac:dyDescent="0.2">
      <c r="B884" s="25">
        <v>9</v>
      </c>
      <c r="C884" s="25" t="s">
        <v>1070</v>
      </c>
      <c r="D884" s="25">
        <v>1</v>
      </c>
      <c r="E884" s="25" t="s">
        <v>1442</v>
      </c>
    </row>
    <row r="885" spans="2:5" x14ac:dyDescent="0.2">
      <c r="B885" s="25">
        <v>8</v>
      </c>
      <c r="C885" s="25" t="s">
        <v>1104</v>
      </c>
      <c r="D885" s="25">
        <v>1</v>
      </c>
      <c r="E885" s="25" t="s">
        <v>1443</v>
      </c>
    </row>
    <row r="886" spans="2:5" x14ac:dyDescent="0.2">
      <c r="B886" s="25">
        <v>8</v>
      </c>
      <c r="C886" s="25" t="s">
        <v>484</v>
      </c>
      <c r="D886" s="25">
        <v>2</v>
      </c>
      <c r="E886" s="25" t="s">
        <v>1444</v>
      </c>
    </row>
    <row r="887" spans="2:5" x14ac:dyDescent="0.2">
      <c r="B887" s="25">
        <v>8</v>
      </c>
      <c r="C887" s="25" t="s">
        <v>871</v>
      </c>
      <c r="D887" s="25">
        <v>3</v>
      </c>
      <c r="E887" s="25" t="s">
        <v>1445</v>
      </c>
    </row>
    <row r="888" spans="2:5" x14ac:dyDescent="0.2">
      <c r="B888" s="25">
        <v>8</v>
      </c>
      <c r="C888" s="25" t="s">
        <v>463</v>
      </c>
      <c r="D888" s="25">
        <v>4</v>
      </c>
      <c r="E888" s="25" t="s">
        <v>1446</v>
      </c>
    </row>
    <row r="889" spans="2:5" x14ac:dyDescent="0.2">
      <c r="B889" s="25">
        <v>8</v>
      </c>
      <c r="C889" s="25" t="s">
        <v>831</v>
      </c>
      <c r="D889" s="25">
        <v>5</v>
      </c>
      <c r="E889" s="25" t="s">
        <v>1446</v>
      </c>
    </row>
    <row r="890" spans="2:5" x14ac:dyDescent="0.2">
      <c r="B890" s="25">
        <v>7</v>
      </c>
      <c r="C890" s="25"/>
      <c r="D890" s="25">
        <v>1</v>
      </c>
      <c r="E890" s="25" t="s">
        <v>1447</v>
      </c>
    </row>
    <row r="891" spans="2:5" x14ac:dyDescent="0.2">
      <c r="B891" s="25">
        <v>7</v>
      </c>
      <c r="C891" s="25" t="s">
        <v>1104</v>
      </c>
      <c r="D891" s="25">
        <v>2</v>
      </c>
      <c r="E891" s="25" t="s">
        <v>1448</v>
      </c>
    </row>
    <row r="892" spans="2:5" x14ac:dyDescent="0.2">
      <c r="B892" s="25">
        <v>7</v>
      </c>
      <c r="C892" s="25" t="s">
        <v>484</v>
      </c>
      <c r="D892" s="25">
        <v>3</v>
      </c>
      <c r="E892" s="25" t="s">
        <v>1448</v>
      </c>
    </row>
    <row r="893" spans="2:5" x14ac:dyDescent="0.2">
      <c r="B893" s="25">
        <v>7</v>
      </c>
      <c r="C893" s="25" t="s">
        <v>1003</v>
      </c>
      <c r="D893" s="25">
        <v>4</v>
      </c>
      <c r="E893" s="25" t="s">
        <v>1448</v>
      </c>
    </row>
    <row r="894" spans="2:5" x14ac:dyDescent="0.2">
      <c r="B894" s="25">
        <v>7</v>
      </c>
      <c r="C894" s="25" t="s">
        <v>831</v>
      </c>
      <c r="D894" s="25">
        <v>5</v>
      </c>
      <c r="E894" s="25" t="s">
        <v>1449</v>
      </c>
    </row>
    <row r="895" spans="2:5" x14ac:dyDescent="0.2">
      <c r="B895" s="25">
        <v>7</v>
      </c>
      <c r="C895" s="25" t="s">
        <v>622</v>
      </c>
      <c r="D895" s="25">
        <v>6</v>
      </c>
      <c r="E895" s="25" t="s">
        <v>1450</v>
      </c>
    </row>
    <row r="896" spans="2:5" x14ac:dyDescent="0.2">
      <c r="B896" s="25">
        <v>7</v>
      </c>
      <c r="C896" s="25" t="s">
        <v>463</v>
      </c>
      <c r="D896" s="25">
        <v>7</v>
      </c>
      <c r="E896" s="25" t="s">
        <v>1451</v>
      </c>
    </row>
    <row r="897" spans="2:5" x14ac:dyDescent="0.2">
      <c r="B897" s="25">
        <v>6</v>
      </c>
      <c r="C897" s="25" t="s">
        <v>1009</v>
      </c>
      <c r="D897" s="25">
        <v>1</v>
      </c>
      <c r="E897" s="25" t="s">
        <v>1452</v>
      </c>
    </row>
    <row r="898" spans="2:5" x14ac:dyDescent="0.2">
      <c r="B898" s="25">
        <v>6</v>
      </c>
      <c r="C898" s="25" t="s">
        <v>1063</v>
      </c>
      <c r="D898" s="25">
        <v>2</v>
      </c>
      <c r="E898" s="25" t="s">
        <v>1453</v>
      </c>
    </row>
    <row r="899" spans="2:5" x14ac:dyDescent="0.2">
      <c r="B899" s="25">
        <v>6</v>
      </c>
      <c r="C899" s="25" t="s">
        <v>1454</v>
      </c>
      <c r="D899" s="25">
        <v>3</v>
      </c>
      <c r="E899" s="25" t="s">
        <v>1455</v>
      </c>
    </row>
    <row r="900" spans="2:5" x14ac:dyDescent="0.2">
      <c r="B900" s="25">
        <v>6</v>
      </c>
      <c r="C900" s="25" t="s">
        <v>463</v>
      </c>
      <c r="D900" s="25">
        <v>4</v>
      </c>
      <c r="E900" s="25" t="s">
        <v>1453</v>
      </c>
    </row>
    <row r="901" spans="2:5" x14ac:dyDescent="0.2">
      <c r="B901" s="25">
        <v>5</v>
      </c>
      <c r="C901" s="25" t="s">
        <v>1104</v>
      </c>
      <c r="D901" s="25">
        <v>1</v>
      </c>
      <c r="E901" s="25" t="s">
        <v>1456</v>
      </c>
    </row>
    <row r="902" spans="2:5" x14ac:dyDescent="0.2">
      <c r="B902" s="25">
        <v>5</v>
      </c>
      <c r="C902" s="25" t="s">
        <v>484</v>
      </c>
      <c r="D902" s="25">
        <v>2</v>
      </c>
      <c r="E902" s="25" t="s">
        <v>1457</v>
      </c>
    </row>
    <row r="903" spans="2:5" x14ac:dyDescent="0.2">
      <c r="B903" s="25">
        <v>5</v>
      </c>
      <c r="C903" s="25" t="s">
        <v>1009</v>
      </c>
      <c r="D903" s="25">
        <v>3</v>
      </c>
      <c r="E903" s="25" t="s">
        <v>1458</v>
      </c>
    </row>
    <row r="904" spans="2:5" x14ac:dyDescent="0.2">
      <c r="B904" s="25">
        <v>5</v>
      </c>
      <c r="C904" s="25" t="s">
        <v>1459</v>
      </c>
      <c r="D904" s="25">
        <v>4</v>
      </c>
      <c r="E904" s="25" t="s">
        <v>1460</v>
      </c>
    </row>
    <row r="905" spans="2:5" x14ac:dyDescent="0.2">
      <c r="B905" s="25">
        <v>5</v>
      </c>
      <c r="C905" s="25" t="s">
        <v>485</v>
      </c>
      <c r="D905" s="25">
        <v>5</v>
      </c>
      <c r="E905" s="25" t="s">
        <v>1458</v>
      </c>
    </row>
    <row r="906" spans="2:5" x14ac:dyDescent="0.2">
      <c r="B906" s="25">
        <v>5</v>
      </c>
      <c r="C906" s="25" t="s">
        <v>902</v>
      </c>
      <c r="D906" s="25">
        <v>6</v>
      </c>
      <c r="E906" s="25" t="s">
        <v>1461</v>
      </c>
    </row>
    <row r="907" spans="2:5" x14ac:dyDescent="0.2">
      <c r="B907" s="25">
        <v>4</v>
      </c>
      <c r="C907" s="25" t="s">
        <v>1104</v>
      </c>
      <c r="D907" s="25">
        <v>1</v>
      </c>
      <c r="E907" s="25" t="s">
        <v>1462</v>
      </c>
    </row>
    <row r="908" spans="2:5" x14ac:dyDescent="0.2">
      <c r="B908" s="25">
        <v>4</v>
      </c>
      <c r="C908" s="25" t="s">
        <v>759</v>
      </c>
      <c r="D908" s="25">
        <v>2</v>
      </c>
      <c r="E908" s="25" t="s">
        <v>1463</v>
      </c>
    </row>
    <row r="909" spans="2:5" x14ac:dyDescent="0.2">
      <c r="B909" s="25">
        <v>4</v>
      </c>
      <c r="C909" s="25" t="s">
        <v>1464</v>
      </c>
      <c r="D909" s="25">
        <v>3</v>
      </c>
      <c r="E909" s="25" t="s">
        <v>1465</v>
      </c>
    </row>
    <row r="910" spans="2:5" x14ac:dyDescent="0.2">
      <c r="B910" s="25">
        <v>3</v>
      </c>
      <c r="C910" s="25" t="s">
        <v>759</v>
      </c>
      <c r="D910" s="25">
        <v>1</v>
      </c>
      <c r="E910" s="25" t="s">
        <v>1466</v>
      </c>
    </row>
    <row r="911" spans="2:5" x14ac:dyDescent="0.2">
      <c r="B911" s="25">
        <v>3</v>
      </c>
      <c r="C911" s="25" t="s">
        <v>871</v>
      </c>
      <c r="D911" s="25">
        <v>2</v>
      </c>
      <c r="E911" s="25" t="s">
        <v>1467</v>
      </c>
    </row>
    <row r="912" spans="2:5" x14ac:dyDescent="0.2">
      <c r="B912" s="25">
        <v>3</v>
      </c>
      <c r="C912" s="25" t="s">
        <v>484</v>
      </c>
      <c r="D912" s="25">
        <v>3</v>
      </c>
      <c r="E912" s="25" t="s">
        <v>1466</v>
      </c>
    </row>
    <row r="913" spans="2:5" x14ac:dyDescent="0.2">
      <c r="B913" s="25">
        <v>3</v>
      </c>
      <c r="C913" s="25" t="s">
        <v>486</v>
      </c>
      <c r="D913" s="25">
        <v>4</v>
      </c>
      <c r="E913" s="25" t="s">
        <v>1468</v>
      </c>
    </row>
    <row r="914" spans="2:5" x14ac:dyDescent="0.2">
      <c r="B914" s="25">
        <v>3</v>
      </c>
      <c r="C914" s="25" t="s">
        <v>737</v>
      </c>
      <c r="D914" s="25">
        <v>5</v>
      </c>
      <c r="E914" s="25" t="s">
        <v>1469</v>
      </c>
    </row>
    <row r="915" spans="2:5" x14ac:dyDescent="0.2">
      <c r="B915" s="25">
        <v>3</v>
      </c>
      <c r="C915" s="25" t="s">
        <v>622</v>
      </c>
      <c r="D915" s="25">
        <v>6</v>
      </c>
      <c r="E915" s="25" t="s">
        <v>1470</v>
      </c>
    </row>
    <row r="916" spans="2:5" x14ac:dyDescent="0.2">
      <c r="B916" s="25">
        <v>3</v>
      </c>
      <c r="C916" s="25" t="s">
        <v>1009</v>
      </c>
      <c r="D916" s="25">
        <v>7</v>
      </c>
      <c r="E916" s="25" t="s">
        <v>1471</v>
      </c>
    </row>
    <row r="917" spans="2:5" x14ac:dyDescent="0.2">
      <c r="B917" s="25">
        <v>3</v>
      </c>
      <c r="C917" s="25" t="s">
        <v>1023</v>
      </c>
      <c r="D917" s="25">
        <v>8</v>
      </c>
      <c r="E917" s="25" t="s">
        <v>1472</v>
      </c>
    </row>
    <row r="918" spans="2:5" x14ac:dyDescent="0.2">
      <c r="B918" s="25">
        <v>3</v>
      </c>
      <c r="C918" s="25" t="s">
        <v>1473</v>
      </c>
      <c r="D918" s="25">
        <v>9</v>
      </c>
      <c r="E918" s="25" t="s">
        <v>1474</v>
      </c>
    </row>
    <row r="919" spans="2:5" x14ac:dyDescent="0.2">
      <c r="B919" s="25">
        <v>3</v>
      </c>
      <c r="C919" s="25" t="s">
        <v>902</v>
      </c>
      <c r="D919" s="25">
        <v>10</v>
      </c>
      <c r="E919" s="25" t="s">
        <v>1475</v>
      </c>
    </row>
    <row r="920" spans="2:5" x14ac:dyDescent="0.2">
      <c r="B920" s="25">
        <v>2</v>
      </c>
      <c r="C920" s="25" t="s">
        <v>759</v>
      </c>
      <c r="D920" s="25">
        <v>1</v>
      </c>
      <c r="E920" s="25" t="s">
        <v>1476</v>
      </c>
    </row>
    <row r="921" spans="2:5" x14ac:dyDescent="0.2">
      <c r="B921" s="25">
        <v>2</v>
      </c>
      <c r="C921" s="25" t="s">
        <v>1009</v>
      </c>
      <c r="D921" s="25">
        <v>2</v>
      </c>
      <c r="E921" s="25" t="s">
        <v>1477</v>
      </c>
    </row>
    <row r="922" spans="2:5" x14ac:dyDescent="0.2">
      <c r="B922" s="25">
        <v>2</v>
      </c>
      <c r="C922" s="25" t="s">
        <v>737</v>
      </c>
      <c r="D922" s="25">
        <v>3</v>
      </c>
      <c r="E922" s="25" t="s">
        <v>1478</v>
      </c>
    </row>
    <row r="923" spans="2:5" x14ac:dyDescent="0.2">
      <c r="B923" s="25">
        <v>2</v>
      </c>
      <c r="C923" s="25" t="s">
        <v>831</v>
      </c>
      <c r="D923" s="25">
        <v>4</v>
      </c>
      <c r="E923" s="25" t="s">
        <v>1479</v>
      </c>
    </row>
    <row r="924" spans="2:5" x14ac:dyDescent="0.2">
      <c r="B924" s="25">
        <v>2</v>
      </c>
      <c r="C924" s="25" t="s">
        <v>484</v>
      </c>
      <c r="D924" s="25">
        <v>5</v>
      </c>
      <c r="E924" s="25" t="s">
        <v>1480</v>
      </c>
    </row>
    <row r="925" spans="2:5" x14ac:dyDescent="0.2">
      <c r="B925" s="25">
        <v>2</v>
      </c>
      <c r="C925" s="25" t="s">
        <v>463</v>
      </c>
      <c r="D925" s="25">
        <v>6</v>
      </c>
      <c r="E925" s="25" t="s">
        <v>1481</v>
      </c>
    </row>
    <row r="926" spans="2:5" x14ac:dyDescent="0.2">
      <c r="B926" s="25">
        <v>2</v>
      </c>
      <c r="C926" s="25" t="s">
        <v>622</v>
      </c>
      <c r="D926" s="25">
        <v>7</v>
      </c>
      <c r="E926" s="25" t="s">
        <v>1482</v>
      </c>
    </row>
    <row r="927" spans="2:5" x14ac:dyDescent="0.2">
      <c r="B927" s="25">
        <v>2</v>
      </c>
      <c r="C927" s="25" t="s">
        <v>902</v>
      </c>
      <c r="D927" s="25">
        <v>8</v>
      </c>
      <c r="E927" s="25" t="s">
        <v>1483</v>
      </c>
    </row>
    <row r="928" spans="2:5" x14ac:dyDescent="0.2">
      <c r="B928" s="25">
        <v>1</v>
      </c>
      <c r="C928" s="25" t="s">
        <v>1023</v>
      </c>
      <c r="D928" s="25">
        <v>1</v>
      </c>
      <c r="E928" s="25" t="s">
        <v>1484</v>
      </c>
    </row>
    <row r="929" spans="2:5" x14ac:dyDescent="0.2">
      <c r="B929" s="25">
        <v>1</v>
      </c>
      <c r="C929" s="25" t="s">
        <v>484</v>
      </c>
      <c r="D929" s="25">
        <v>2</v>
      </c>
      <c r="E929" s="25" t="s">
        <v>1484</v>
      </c>
    </row>
    <row r="930" spans="2:5" x14ac:dyDescent="0.2">
      <c r="B930" s="25">
        <v>1</v>
      </c>
      <c r="C930" s="25" t="s">
        <v>1009</v>
      </c>
      <c r="D930" s="25">
        <v>3</v>
      </c>
      <c r="E930" s="25" t="s">
        <v>1484</v>
      </c>
    </row>
    <row r="931" spans="2:5" x14ac:dyDescent="0.2">
      <c r="B931" s="25">
        <v>1</v>
      </c>
      <c r="C931" s="25" t="s">
        <v>463</v>
      </c>
      <c r="D931" s="25">
        <v>4</v>
      </c>
      <c r="E931" s="25" t="s">
        <v>1484</v>
      </c>
    </row>
    <row r="932" spans="2:5" x14ac:dyDescent="0.2">
      <c r="B932" s="25">
        <v>1</v>
      </c>
      <c r="C932" s="25" t="s">
        <v>485</v>
      </c>
      <c r="D932" s="25">
        <v>5</v>
      </c>
      <c r="E932" s="25" t="s">
        <v>1485</v>
      </c>
    </row>
    <row r="933" spans="2:5" x14ac:dyDescent="0.2">
      <c r="B933" s="25">
        <v>1</v>
      </c>
      <c r="C933" s="25" t="s">
        <v>902</v>
      </c>
      <c r="D933" s="25">
        <v>6</v>
      </c>
      <c r="E933" s="25" t="s">
        <v>1486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243"/>
  <sheetViews>
    <sheetView showGridLines="0" workbookViewId="0">
      <selection activeCell="F75" sqref="F73:F75"/>
    </sheetView>
  </sheetViews>
  <sheetFormatPr defaultRowHeight="12.75" x14ac:dyDescent="0.2"/>
  <cols>
    <col min="4" max="4" width="18.7109375" customWidth="1"/>
  </cols>
  <sheetData>
    <row r="2" spans="1:6" x14ac:dyDescent="0.2">
      <c r="B2" t="s">
        <v>494</v>
      </c>
    </row>
    <row r="4" spans="1:6" x14ac:dyDescent="0.2">
      <c r="A4" s="1" t="s">
        <v>5</v>
      </c>
      <c r="B4" t="s">
        <v>4</v>
      </c>
      <c r="C4" t="s">
        <v>3</v>
      </c>
      <c r="D4" t="s">
        <v>165</v>
      </c>
      <c r="E4" t="s">
        <v>1</v>
      </c>
      <c r="F4" t="s">
        <v>164</v>
      </c>
    </row>
    <row r="5" spans="1:6" x14ac:dyDescent="0.2">
      <c r="A5" s="1" t="s">
        <v>5</v>
      </c>
      <c r="B5" t="s">
        <v>4</v>
      </c>
      <c r="C5" t="s">
        <v>3</v>
      </c>
      <c r="D5" t="s">
        <v>163</v>
      </c>
      <c r="E5" t="s">
        <v>1</v>
      </c>
      <c r="F5" t="s">
        <v>162</v>
      </c>
    </row>
    <row r="6" spans="1:6" x14ac:dyDescent="0.2">
      <c r="A6" s="1" t="s">
        <v>5</v>
      </c>
      <c r="B6" t="s">
        <v>4</v>
      </c>
      <c r="C6" t="s">
        <v>3</v>
      </c>
      <c r="D6" t="s">
        <v>161</v>
      </c>
      <c r="E6" t="s">
        <v>1</v>
      </c>
      <c r="F6" t="s">
        <v>160</v>
      </c>
    </row>
    <row r="7" spans="1:6" x14ac:dyDescent="0.2">
      <c r="A7" s="1" t="s">
        <v>5</v>
      </c>
      <c r="B7" t="s">
        <v>4</v>
      </c>
      <c r="C7" t="s">
        <v>3</v>
      </c>
      <c r="D7" t="s">
        <v>159</v>
      </c>
      <c r="E7" t="s">
        <v>1</v>
      </c>
      <c r="F7" t="s">
        <v>158</v>
      </c>
    </row>
    <row r="8" spans="1:6" x14ac:dyDescent="0.2">
      <c r="A8" s="1" t="s">
        <v>5</v>
      </c>
      <c r="B8" t="s">
        <v>4</v>
      </c>
      <c r="C8" t="s">
        <v>3</v>
      </c>
      <c r="D8" t="s">
        <v>157</v>
      </c>
      <c r="E8" t="s">
        <v>1</v>
      </c>
      <c r="F8" t="s">
        <v>156</v>
      </c>
    </row>
    <row r="9" spans="1:6" x14ac:dyDescent="0.2">
      <c r="A9" s="1" t="s">
        <v>5</v>
      </c>
      <c r="B9" t="s">
        <v>4</v>
      </c>
      <c r="C9" t="s">
        <v>3</v>
      </c>
      <c r="D9" t="s">
        <v>155</v>
      </c>
      <c r="E9" t="s">
        <v>1</v>
      </c>
      <c r="F9" t="s">
        <v>154</v>
      </c>
    </row>
    <row r="10" spans="1:6" x14ac:dyDescent="0.2">
      <c r="A10" s="1" t="s">
        <v>5</v>
      </c>
      <c r="B10" t="s">
        <v>4</v>
      </c>
      <c r="C10" t="s">
        <v>3</v>
      </c>
      <c r="D10" t="s">
        <v>153</v>
      </c>
      <c r="E10" t="s">
        <v>1</v>
      </c>
      <c r="F10" t="s">
        <v>152</v>
      </c>
    </row>
    <row r="11" spans="1:6" x14ac:dyDescent="0.2">
      <c r="A11" s="1" t="s">
        <v>5</v>
      </c>
      <c r="B11" t="s">
        <v>4</v>
      </c>
      <c r="C11" t="s">
        <v>3</v>
      </c>
      <c r="D11" t="s">
        <v>151</v>
      </c>
      <c r="E11" t="s">
        <v>1</v>
      </c>
      <c r="F11" t="s">
        <v>150</v>
      </c>
    </row>
    <row r="12" spans="1:6" x14ac:dyDescent="0.2">
      <c r="A12" s="1" t="s">
        <v>5</v>
      </c>
      <c r="B12" t="s">
        <v>4</v>
      </c>
      <c r="C12" t="s">
        <v>3</v>
      </c>
      <c r="D12" t="s">
        <v>149</v>
      </c>
      <c r="E12" t="s">
        <v>1</v>
      </c>
      <c r="F12" t="s">
        <v>148</v>
      </c>
    </row>
    <row r="13" spans="1:6" x14ac:dyDescent="0.2">
      <c r="A13" s="1" t="s">
        <v>5</v>
      </c>
      <c r="B13" t="s">
        <v>4</v>
      </c>
      <c r="C13" t="s">
        <v>3</v>
      </c>
      <c r="D13" t="s">
        <v>147</v>
      </c>
      <c r="E13" t="s">
        <v>1</v>
      </c>
      <c r="F13" t="s">
        <v>146</v>
      </c>
    </row>
    <row r="14" spans="1:6" x14ac:dyDescent="0.2">
      <c r="A14" s="1" t="s">
        <v>5</v>
      </c>
      <c r="B14" t="s">
        <v>4</v>
      </c>
      <c r="C14" t="s">
        <v>3</v>
      </c>
      <c r="D14" t="s">
        <v>145</v>
      </c>
      <c r="E14" t="s">
        <v>1</v>
      </c>
      <c r="F14" t="s">
        <v>144</v>
      </c>
    </row>
    <row r="15" spans="1:6" x14ac:dyDescent="0.2">
      <c r="A15" s="1" t="s">
        <v>5</v>
      </c>
      <c r="B15" t="s">
        <v>4</v>
      </c>
      <c r="C15" t="s">
        <v>3</v>
      </c>
      <c r="D15" t="s">
        <v>143</v>
      </c>
      <c r="E15" t="s">
        <v>1</v>
      </c>
      <c r="F15" t="s">
        <v>142</v>
      </c>
    </row>
    <row r="16" spans="1:6" x14ac:dyDescent="0.2">
      <c r="A16" s="1" t="s">
        <v>5</v>
      </c>
      <c r="B16" t="s">
        <v>4</v>
      </c>
      <c r="C16" t="s">
        <v>3</v>
      </c>
      <c r="D16" t="s">
        <v>141</v>
      </c>
      <c r="E16" t="s">
        <v>1</v>
      </c>
      <c r="F16" t="s">
        <v>140</v>
      </c>
    </row>
    <row r="17" spans="1:6" x14ac:dyDescent="0.2">
      <c r="A17" s="1" t="s">
        <v>5</v>
      </c>
      <c r="B17" t="s">
        <v>4</v>
      </c>
      <c r="C17" t="s">
        <v>3</v>
      </c>
      <c r="D17" t="s">
        <v>139</v>
      </c>
      <c r="E17" t="s">
        <v>1</v>
      </c>
      <c r="F17" t="s">
        <v>138</v>
      </c>
    </row>
    <row r="18" spans="1:6" x14ac:dyDescent="0.2">
      <c r="A18" s="1" t="s">
        <v>5</v>
      </c>
      <c r="B18" t="s">
        <v>4</v>
      </c>
      <c r="C18" t="s">
        <v>3</v>
      </c>
      <c r="D18" t="s">
        <v>137</v>
      </c>
      <c r="E18" t="s">
        <v>1</v>
      </c>
      <c r="F18" t="s">
        <v>136</v>
      </c>
    </row>
    <row r="19" spans="1:6" x14ac:dyDescent="0.2">
      <c r="A19" s="1" t="s">
        <v>5</v>
      </c>
      <c r="B19" t="s">
        <v>4</v>
      </c>
      <c r="C19" t="s">
        <v>3</v>
      </c>
      <c r="D19" t="s">
        <v>135</v>
      </c>
      <c r="E19" t="s">
        <v>1</v>
      </c>
      <c r="F19" t="s">
        <v>134</v>
      </c>
    </row>
    <row r="20" spans="1:6" x14ac:dyDescent="0.2">
      <c r="A20" s="1" t="s">
        <v>5</v>
      </c>
      <c r="B20" t="s">
        <v>4</v>
      </c>
      <c r="C20" t="s">
        <v>3</v>
      </c>
      <c r="D20" t="s">
        <v>133</v>
      </c>
      <c r="E20" t="s">
        <v>1</v>
      </c>
      <c r="F20" t="s">
        <v>132</v>
      </c>
    </row>
    <row r="21" spans="1:6" x14ac:dyDescent="0.2">
      <c r="A21" s="1" t="s">
        <v>5</v>
      </c>
      <c r="B21" t="s">
        <v>4</v>
      </c>
      <c r="C21" t="s">
        <v>3</v>
      </c>
      <c r="D21" t="s">
        <v>131</v>
      </c>
      <c r="E21" t="s">
        <v>1</v>
      </c>
      <c r="F21" t="s">
        <v>130</v>
      </c>
    </row>
    <row r="22" spans="1:6" x14ac:dyDescent="0.2">
      <c r="A22" s="1" t="s">
        <v>5</v>
      </c>
      <c r="B22" t="s">
        <v>4</v>
      </c>
      <c r="C22" t="s">
        <v>3</v>
      </c>
      <c r="D22" t="s">
        <v>129</v>
      </c>
      <c r="E22" t="s">
        <v>1</v>
      </c>
      <c r="F22" t="s">
        <v>128</v>
      </c>
    </row>
    <row r="23" spans="1:6" x14ac:dyDescent="0.2">
      <c r="A23" s="1" t="s">
        <v>5</v>
      </c>
      <c r="B23" t="s">
        <v>4</v>
      </c>
      <c r="C23" t="s">
        <v>3</v>
      </c>
      <c r="D23" t="s">
        <v>127</v>
      </c>
      <c r="E23" t="s">
        <v>1</v>
      </c>
      <c r="F23" t="s">
        <v>126</v>
      </c>
    </row>
    <row r="24" spans="1:6" x14ac:dyDescent="0.2">
      <c r="A24" s="1" t="s">
        <v>5</v>
      </c>
      <c r="B24" t="s">
        <v>4</v>
      </c>
      <c r="C24" t="s">
        <v>3</v>
      </c>
      <c r="D24" t="s">
        <v>125</v>
      </c>
      <c r="E24" t="s">
        <v>1</v>
      </c>
      <c r="F24" t="s">
        <v>124</v>
      </c>
    </row>
    <row r="25" spans="1:6" x14ac:dyDescent="0.2">
      <c r="A25" s="1" t="s">
        <v>5</v>
      </c>
      <c r="B25" t="s">
        <v>4</v>
      </c>
      <c r="C25" t="s">
        <v>3</v>
      </c>
      <c r="D25" t="s">
        <v>123</v>
      </c>
      <c r="E25" t="s">
        <v>1</v>
      </c>
      <c r="F25" t="s">
        <v>122</v>
      </c>
    </row>
    <row r="26" spans="1:6" x14ac:dyDescent="0.2">
      <c r="A26" s="1" t="s">
        <v>5</v>
      </c>
      <c r="B26" t="s">
        <v>4</v>
      </c>
      <c r="C26" t="s">
        <v>3</v>
      </c>
      <c r="D26" t="s">
        <v>121</v>
      </c>
      <c r="E26" t="s">
        <v>1</v>
      </c>
      <c r="F26" t="s">
        <v>120</v>
      </c>
    </row>
    <row r="27" spans="1:6" x14ac:dyDescent="0.2">
      <c r="A27" s="1" t="s">
        <v>5</v>
      </c>
      <c r="B27" t="s">
        <v>4</v>
      </c>
      <c r="C27" t="s">
        <v>3</v>
      </c>
      <c r="D27" t="s">
        <v>119</v>
      </c>
      <c r="E27" t="s">
        <v>1</v>
      </c>
      <c r="F27" t="s">
        <v>118</v>
      </c>
    </row>
    <row r="28" spans="1:6" x14ac:dyDescent="0.2">
      <c r="A28" s="1" t="s">
        <v>5</v>
      </c>
      <c r="B28" t="s">
        <v>4</v>
      </c>
      <c r="C28" t="s">
        <v>3</v>
      </c>
      <c r="D28" t="s">
        <v>117</v>
      </c>
      <c r="E28" t="s">
        <v>1</v>
      </c>
      <c r="F28" t="s">
        <v>116</v>
      </c>
    </row>
    <row r="29" spans="1:6" x14ac:dyDescent="0.2">
      <c r="A29" s="1" t="s">
        <v>5</v>
      </c>
      <c r="B29" t="s">
        <v>4</v>
      </c>
      <c r="C29" t="s">
        <v>3</v>
      </c>
      <c r="D29" t="s">
        <v>115</v>
      </c>
      <c r="E29" t="s">
        <v>1</v>
      </c>
      <c r="F29" t="s">
        <v>114</v>
      </c>
    </row>
    <row r="30" spans="1:6" x14ac:dyDescent="0.2">
      <c r="A30" s="1" t="s">
        <v>5</v>
      </c>
      <c r="B30" t="s">
        <v>4</v>
      </c>
      <c r="C30" t="s">
        <v>3</v>
      </c>
      <c r="D30" t="s">
        <v>113</v>
      </c>
      <c r="E30" t="s">
        <v>1</v>
      </c>
      <c r="F30" t="s">
        <v>112</v>
      </c>
    </row>
    <row r="31" spans="1:6" x14ac:dyDescent="0.2">
      <c r="A31" s="1" t="s">
        <v>5</v>
      </c>
      <c r="B31" t="s">
        <v>4</v>
      </c>
      <c r="C31" t="s">
        <v>3</v>
      </c>
      <c r="D31" t="s">
        <v>111</v>
      </c>
      <c r="E31" t="s">
        <v>1</v>
      </c>
      <c r="F31" t="s">
        <v>110</v>
      </c>
    </row>
    <row r="32" spans="1:6" x14ac:dyDescent="0.2">
      <c r="A32" s="1" t="s">
        <v>5</v>
      </c>
      <c r="B32" t="s">
        <v>4</v>
      </c>
      <c r="C32" t="s">
        <v>3</v>
      </c>
      <c r="D32" t="s">
        <v>109</v>
      </c>
      <c r="E32" t="s">
        <v>1</v>
      </c>
      <c r="F32" t="s">
        <v>108</v>
      </c>
    </row>
    <row r="33" spans="1:6" x14ac:dyDescent="0.2">
      <c r="A33" s="1" t="s">
        <v>5</v>
      </c>
      <c r="B33" t="s">
        <v>4</v>
      </c>
      <c r="C33" t="s">
        <v>3</v>
      </c>
      <c r="D33" t="s">
        <v>107</v>
      </c>
      <c r="E33" t="s">
        <v>1</v>
      </c>
      <c r="F33" t="s">
        <v>106</v>
      </c>
    </row>
    <row r="34" spans="1:6" x14ac:dyDescent="0.2">
      <c r="A34" s="1" t="s">
        <v>5</v>
      </c>
      <c r="B34" t="s">
        <v>4</v>
      </c>
      <c r="C34" t="s">
        <v>3</v>
      </c>
      <c r="D34" t="s">
        <v>105</v>
      </c>
      <c r="E34" t="s">
        <v>1</v>
      </c>
      <c r="F34" t="s">
        <v>104</v>
      </c>
    </row>
    <row r="35" spans="1:6" x14ac:dyDescent="0.2">
      <c r="A35" s="1" t="s">
        <v>5</v>
      </c>
      <c r="B35" t="s">
        <v>4</v>
      </c>
      <c r="C35" t="s">
        <v>3</v>
      </c>
      <c r="D35" t="s">
        <v>103</v>
      </c>
      <c r="E35" t="s">
        <v>1</v>
      </c>
      <c r="F35" t="s">
        <v>102</v>
      </c>
    </row>
    <row r="36" spans="1:6" x14ac:dyDescent="0.2">
      <c r="A36" s="1" t="s">
        <v>5</v>
      </c>
      <c r="B36" t="s">
        <v>4</v>
      </c>
      <c r="C36" t="s">
        <v>3</v>
      </c>
      <c r="D36" t="s">
        <v>101</v>
      </c>
      <c r="E36" t="s">
        <v>1</v>
      </c>
      <c r="F36" t="s">
        <v>100</v>
      </c>
    </row>
    <row r="37" spans="1:6" x14ac:dyDescent="0.2">
      <c r="A37" s="1" t="s">
        <v>5</v>
      </c>
      <c r="B37" t="s">
        <v>4</v>
      </c>
      <c r="C37" t="s">
        <v>3</v>
      </c>
      <c r="D37" t="s">
        <v>99</v>
      </c>
      <c r="E37" t="s">
        <v>1</v>
      </c>
      <c r="F37" t="s">
        <v>98</v>
      </c>
    </row>
    <row r="38" spans="1:6" x14ac:dyDescent="0.2">
      <c r="A38" s="1" t="s">
        <v>5</v>
      </c>
      <c r="B38" t="s">
        <v>4</v>
      </c>
      <c r="C38" t="s">
        <v>3</v>
      </c>
      <c r="D38" t="s">
        <v>97</v>
      </c>
      <c r="E38" t="s">
        <v>1</v>
      </c>
      <c r="F38" t="s">
        <v>96</v>
      </c>
    </row>
    <row r="39" spans="1:6" x14ac:dyDescent="0.2">
      <c r="A39" s="1" t="s">
        <v>5</v>
      </c>
      <c r="B39" t="s">
        <v>4</v>
      </c>
      <c r="C39" t="s">
        <v>3</v>
      </c>
      <c r="D39" t="s">
        <v>95</v>
      </c>
      <c r="E39" t="s">
        <v>1</v>
      </c>
      <c r="F39" t="s">
        <v>94</v>
      </c>
    </row>
    <row r="40" spans="1:6" x14ac:dyDescent="0.2">
      <c r="A40" s="1" t="s">
        <v>5</v>
      </c>
      <c r="B40" t="s">
        <v>4</v>
      </c>
      <c r="C40" t="s">
        <v>3</v>
      </c>
      <c r="D40" t="s">
        <v>93</v>
      </c>
      <c r="E40" t="s">
        <v>1</v>
      </c>
      <c r="F40" t="s">
        <v>92</v>
      </c>
    </row>
    <row r="41" spans="1:6" x14ac:dyDescent="0.2">
      <c r="A41" s="1" t="s">
        <v>5</v>
      </c>
      <c r="B41" t="s">
        <v>4</v>
      </c>
      <c r="C41" t="s">
        <v>3</v>
      </c>
      <c r="D41" t="s">
        <v>91</v>
      </c>
      <c r="E41" t="s">
        <v>1</v>
      </c>
      <c r="F41" t="s">
        <v>90</v>
      </c>
    </row>
    <row r="42" spans="1:6" x14ac:dyDescent="0.2">
      <c r="A42" s="1" t="s">
        <v>5</v>
      </c>
      <c r="B42" t="s">
        <v>4</v>
      </c>
      <c r="C42" t="s">
        <v>3</v>
      </c>
      <c r="D42" t="s">
        <v>89</v>
      </c>
      <c r="E42" t="s">
        <v>1</v>
      </c>
      <c r="F42" t="s">
        <v>88</v>
      </c>
    </row>
    <row r="43" spans="1:6" x14ac:dyDescent="0.2">
      <c r="A43" s="1" t="s">
        <v>5</v>
      </c>
      <c r="B43" t="s">
        <v>4</v>
      </c>
      <c r="C43" t="s">
        <v>3</v>
      </c>
      <c r="D43" t="s">
        <v>87</v>
      </c>
      <c r="E43" t="s">
        <v>1</v>
      </c>
      <c r="F43" t="s">
        <v>86</v>
      </c>
    </row>
    <row r="44" spans="1:6" x14ac:dyDescent="0.2">
      <c r="A44" s="1" t="s">
        <v>5</v>
      </c>
      <c r="B44" t="s">
        <v>4</v>
      </c>
      <c r="C44" t="s">
        <v>3</v>
      </c>
      <c r="D44" t="s">
        <v>85</v>
      </c>
      <c r="E44" t="s">
        <v>1</v>
      </c>
      <c r="F44" t="s">
        <v>84</v>
      </c>
    </row>
    <row r="45" spans="1:6" x14ac:dyDescent="0.2">
      <c r="A45" s="1" t="s">
        <v>5</v>
      </c>
      <c r="B45" t="s">
        <v>4</v>
      </c>
      <c r="C45" t="s">
        <v>3</v>
      </c>
      <c r="D45" t="s">
        <v>83</v>
      </c>
      <c r="E45" t="s">
        <v>1</v>
      </c>
      <c r="F45" t="s">
        <v>82</v>
      </c>
    </row>
    <row r="46" spans="1:6" x14ac:dyDescent="0.2">
      <c r="A46" s="1" t="s">
        <v>5</v>
      </c>
      <c r="B46" t="s">
        <v>4</v>
      </c>
      <c r="C46" t="s">
        <v>3</v>
      </c>
      <c r="D46" t="s">
        <v>81</v>
      </c>
      <c r="E46" t="s">
        <v>1</v>
      </c>
      <c r="F46" t="s">
        <v>80</v>
      </c>
    </row>
    <row r="47" spans="1:6" x14ac:dyDescent="0.2">
      <c r="A47" s="1" t="s">
        <v>5</v>
      </c>
      <c r="B47" t="s">
        <v>4</v>
      </c>
      <c r="C47" t="s">
        <v>3</v>
      </c>
      <c r="D47" t="s">
        <v>79</v>
      </c>
      <c r="E47" t="s">
        <v>1</v>
      </c>
      <c r="F47" t="s">
        <v>78</v>
      </c>
    </row>
    <row r="48" spans="1:6" x14ac:dyDescent="0.2">
      <c r="A48" s="1" t="s">
        <v>5</v>
      </c>
      <c r="B48" t="s">
        <v>4</v>
      </c>
      <c r="C48" t="s">
        <v>3</v>
      </c>
      <c r="D48" t="s">
        <v>77</v>
      </c>
      <c r="E48" t="s">
        <v>1</v>
      </c>
      <c r="F48" t="s">
        <v>76</v>
      </c>
    </row>
    <row r="49" spans="1:6" x14ac:dyDescent="0.2">
      <c r="A49" s="1" t="s">
        <v>5</v>
      </c>
      <c r="B49" t="s">
        <v>4</v>
      </c>
      <c r="C49" t="s">
        <v>3</v>
      </c>
      <c r="D49" t="s">
        <v>75</v>
      </c>
      <c r="E49" t="s">
        <v>1</v>
      </c>
      <c r="F49" t="s">
        <v>74</v>
      </c>
    </row>
    <row r="50" spans="1:6" x14ac:dyDescent="0.2">
      <c r="A50" s="1" t="s">
        <v>5</v>
      </c>
      <c r="B50" t="s">
        <v>4</v>
      </c>
      <c r="C50" t="s">
        <v>3</v>
      </c>
      <c r="D50" t="s">
        <v>73</v>
      </c>
      <c r="E50" t="s">
        <v>1</v>
      </c>
      <c r="F50" t="s">
        <v>72</v>
      </c>
    </row>
    <row r="51" spans="1:6" x14ac:dyDescent="0.2">
      <c r="A51" s="1" t="s">
        <v>5</v>
      </c>
      <c r="B51" t="s">
        <v>4</v>
      </c>
      <c r="C51" t="s">
        <v>3</v>
      </c>
      <c r="D51" t="s">
        <v>71</v>
      </c>
      <c r="E51" t="s">
        <v>1</v>
      </c>
      <c r="F51" t="s">
        <v>70</v>
      </c>
    </row>
    <row r="52" spans="1:6" x14ac:dyDescent="0.2">
      <c r="A52" s="1" t="s">
        <v>5</v>
      </c>
      <c r="B52" t="s">
        <v>4</v>
      </c>
      <c r="C52" t="s">
        <v>3</v>
      </c>
      <c r="D52" t="s">
        <v>69</v>
      </c>
      <c r="E52" t="s">
        <v>1</v>
      </c>
      <c r="F52" t="s">
        <v>68</v>
      </c>
    </row>
    <row r="53" spans="1:6" x14ac:dyDescent="0.2">
      <c r="A53" s="1" t="s">
        <v>5</v>
      </c>
      <c r="B53" t="s">
        <v>4</v>
      </c>
      <c r="C53" t="s">
        <v>3</v>
      </c>
      <c r="D53" t="s">
        <v>67</v>
      </c>
      <c r="E53" t="s">
        <v>1</v>
      </c>
      <c r="F53" t="s">
        <v>66</v>
      </c>
    </row>
    <row r="54" spans="1:6" x14ac:dyDescent="0.2">
      <c r="A54" s="1" t="s">
        <v>5</v>
      </c>
      <c r="B54" t="s">
        <v>4</v>
      </c>
      <c r="C54" t="s">
        <v>3</v>
      </c>
      <c r="D54" t="s">
        <v>65</v>
      </c>
      <c r="E54" t="s">
        <v>1</v>
      </c>
      <c r="F54" t="s">
        <v>64</v>
      </c>
    </row>
    <row r="55" spans="1:6" x14ac:dyDescent="0.2">
      <c r="A55" s="1" t="s">
        <v>5</v>
      </c>
      <c r="B55" t="s">
        <v>4</v>
      </c>
      <c r="C55" t="s">
        <v>3</v>
      </c>
      <c r="D55" t="s">
        <v>63</v>
      </c>
      <c r="E55" t="s">
        <v>1</v>
      </c>
      <c r="F55" t="s">
        <v>62</v>
      </c>
    </row>
    <row r="56" spans="1:6" x14ac:dyDescent="0.2">
      <c r="A56" s="1" t="s">
        <v>5</v>
      </c>
      <c r="B56" t="s">
        <v>4</v>
      </c>
      <c r="C56" t="s">
        <v>3</v>
      </c>
      <c r="D56" t="s">
        <v>61</v>
      </c>
      <c r="E56" t="s">
        <v>1</v>
      </c>
      <c r="F56" t="s">
        <v>60</v>
      </c>
    </row>
    <row r="57" spans="1:6" x14ac:dyDescent="0.2">
      <c r="A57" s="1" t="s">
        <v>5</v>
      </c>
      <c r="B57" t="s">
        <v>4</v>
      </c>
      <c r="C57" t="s">
        <v>3</v>
      </c>
      <c r="D57" t="s">
        <v>59</v>
      </c>
      <c r="E57" t="s">
        <v>1</v>
      </c>
      <c r="F57" t="s">
        <v>58</v>
      </c>
    </row>
    <row r="58" spans="1:6" x14ac:dyDescent="0.2">
      <c r="A58" s="1" t="s">
        <v>5</v>
      </c>
      <c r="B58" t="s">
        <v>4</v>
      </c>
      <c r="C58" t="s">
        <v>3</v>
      </c>
      <c r="D58" t="s">
        <v>57</v>
      </c>
      <c r="E58" t="s">
        <v>1</v>
      </c>
      <c r="F58" t="s">
        <v>56</v>
      </c>
    </row>
    <row r="59" spans="1:6" x14ac:dyDescent="0.2">
      <c r="A59" s="1" t="s">
        <v>5</v>
      </c>
      <c r="B59" t="s">
        <v>4</v>
      </c>
      <c r="C59" t="s">
        <v>3</v>
      </c>
      <c r="D59" t="s">
        <v>55</v>
      </c>
      <c r="E59" t="s">
        <v>1</v>
      </c>
      <c r="F59" t="s">
        <v>54</v>
      </c>
    </row>
    <row r="60" spans="1:6" x14ac:dyDescent="0.2">
      <c r="A60" s="1" t="s">
        <v>5</v>
      </c>
      <c r="B60" t="s">
        <v>4</v>
      </c>
      <c r="C60" t="s">
        <v>3</v>
      </c>
      <c r="D60" t="s">
        <v>53</v>
      </c>
      <c r="E60" t="s">
        <v>1</v>
      </c>
      <c r="F60" t="s">
        <v>52</v>
      </c>
    </row>
    <row r="61" spans="1:6" x14ac:dyDescent="0.2">
      <c r="A61" s="1" t="s">
        <v>5</v>
      </c>
      <c r="B61" t="s">
        <v>4</v>
      </c>
      <c r="C61" t="s">
        <v>3</v>
      </c>
      <c r="D61" t="s">
        <v>51</v>
      </c>
      <c r="E61" t="s">
        <v>1</v>
      </c>
      <c r="F61" t="s">
        <v>50</v>
      </c>
    </row>
    <row r="62" spans="1:6" x14ac:dyDescent="0.2">
      <c r="A62" s="1" t="s">
        <v>5</v>
      </c>
      <c r="B62" t="s">
        <v>4</v>
      </c>
      <c r="C62" t="s">
        <v>3</v>
      </c>
      <c r="D62" t="s">
        <v>49</v>
      </c>
      <c r="E62" t="s">
        <v>1</v>
      </c>
      <c r="F62" t="s">
        <v>48</v>
      </c>
    </row>
    <row r="63" spans="1:6" x14ac:dyDescent="0.2">
      <c r="A63" s="1" t="s">
        <v>5</v>
      </c>
      <c r="B63" t="s">
        <v>4</v>
      </c>
      <c r="C63" t="s">
        <v>3</v>
      </c>
      <c r="D63" t="s">
        <v>47</v>
      </c>
      <c r="E63" t="s">
        <v>1</v>
      </c>
      <c r="F63" t="s">
        <v>46</v>
      </c>
    </row>
    <row r="64" spans="1:6" x14ac:dyDescent="0.2">
      <c r="A64" s="1" t="s">
        <v>5</v>
      </c>
      <c r="B64" t="s">
        <v>4</v>
      </c>
      <c r="C64" t="s">
        <v>3</v>
      </c>
      <c r="D64" t="s">
        <v>45</v>
      </c>
      <c r="E64" t="s">
        <v>1</v>
      </c>
      <c r="F64" t="s">
        <v>44</v>
      </c>
    </row>
    <row r="65" spans="1:6" x14ac:dyDescent="0.2">
      <c r="A65" s="1" t="s">
        <v>5</v>
      </c>
      <c r="B65" t="s">
        <v>4</v>
      </c>
      <c r="C65" t="s">
        <v>3</v>
      </c>
      <c r="D65" t="s">
        <v>43</v>
      </c>
      <c r="E65" t="s">
        <v>1</v>
      </c>
      <c r="F65" t="s">
        <v>42</v>
      </c>
    </row>
    <row r="66" spans="1:6" x14ac:dyDescent="0.2">
      <c r="A66" s="1" t="s">
        <v>5</v>
      </c>
      <c r="B66" t="s">
        <v>4</v>
      </c>
      <c r="C66" t="s">
        <v>3</v>
      </c>
      <c r="D66" t="s">
        <v>41</v>
      </c>
      <c r="E66" t="s">
        <v>1</v>
      </c>
      <c r="F66" t="s">
        <v>40</v>
      </c>
    </row>
    <row r="67" spans="1:6" x14ac:dyDescent="0.2">
      <c r="A67" s="1" t="s">
        <v>5</v>
      </c>
      <c r="B67" t="s">
        <v>4</v>
      </c>
      <c r="C67" t="s">
        <v>3</v>
      </c>
      <c r="D67" t="s">
        <v>39</v>
      </c>
      <c r="E67" t="s">
        <v>1</v>
      </c>
      <c r="F67" t="s">
        <v>38</v>
      </c>
    </row>
    <row r="68" spans="1:6" x14ac:dyDescent="0.2">
      <c r="A68" s="1" t="s">
        <v>5</v>
      </c>
      <c r="B68" t="s">
        <v>4</v>
      </c>
      <c r="C68" t="s">
        <v>3</v>
      </c>
      <c r="D68" t="s">
        <v>37</v>
      </c>
      <c r="E68" t="s">
        <v>1</v>
      </c>
      <c r="F68" t="s">
        <v>36</v>
      </c>
    </row>
    <row r="69" spans="1:6" x14ac:dyDescent="0.2">
      <c r="A69" s="1" t="s">
        <v>5</v>
      </c>
      <c r="B69" t="s">
        <v>4</v>
      </c>
      <c r="C69" t="s">
        <v>3</v>
      </c>
      <c r="D69" t="s">
        <v>35</v>
      </c>
      <c r="E69" t="s">
        <v>1</v>
      </c>
      <c r="F69" t="s">
        <v>34</v>
      </c>
    </row>
    <row r="70" spans="1:6" x14ac:dyDescent="0.2">
      <c r="A70" s="1" t="s">
        <v>5</v>
      </c>
      <c r="B70" t="s">
        <v>4</v>
      </c>
      <c r="C70" t="s">
        <v>3</v>
      </c>
      <c r="D70" t="s">
        <v>33</v>
      </c>
      <c r="E70" t="s">
        <v>1</v>
      </c>
      <c r="F70" t="s">
        <v>32</v>
      </c>
    </row>
    <row r="71" spans="1:6" x14ac:dyDescent="0.2">
      <c r="A71" s="1" t="s">
        <v>5</v>
      </c>
      <c r="B71" t="s">
        <v>4</v>
      </c>
      <c r="C71" t="s">
        <v>3</v>
      </c>
      <c r="D71" t="s">
        <v>31</v>
      </c>
      <c r="E71" t="s">
        <v>1</v>
      </c>
      <c r="F71" t="s">
        <v>30</v>
      </c>
    </row>
    <row r="72" spans="1:6" x14ac:dyDescent="0.2">
      <c r="A72" s="1" t="s">
        <v>5</v>
      </c>
      <c r="B72" t="s">
        <v>4</v>
      </c>
      <c r="C72" t="s">
        <v>3</v>
      </c>
      <c r="D72" t="s">
        <v>29</v>
      </c>
      <c r="E72" t="s">
        <v>1</v>
      </c>
      <c r="F72" t="s">
        <v>28</v>
      </c>
    </row>
    <row r="73" spans="1:6" x14ac:dyDescent="0.2">
      <c r="A73" s="1" t="s">
        <v>5</v>
      </c>
      <c r="B73" t="s">
        <v>4</v>
      </c>
      <c r="C73" t="s">
        <v>3</v>
      </c>
      <c r="D73" t="s">
        <v>27</v>
      </c>
      <c r="E73" t="s">
        <v>1</v>
      </c>
      <c r="F73" t="s">
        <v>26</v>
      </c>
    </row>
    <row r="74" spans="1:6" x14ac:dyDescent="0.2">
      <c r="A74" s="1" t="s">
        <v>5</v>
      </c>
      <c r="B74" t="s">
        <v>4</v>
      </c>
      <c r="C74" t="s">
        <v>3</v>
      </c>
      <c r="D74" t="s">
        <v>25</v>
      </c>
      <c r="E74" t="s">
        <v>1</v>
      </c>
      <c r="F74" t="s">
        <v>24</v>
      </c>
    </row>
    <row r="75" spans="1:6" x14ac:dyDescent="0.2">
      <c r="A75" s="1" t="s">
        <v>5</v>
      </c>
      <c r="B75" t="s">
        <v>4</v>
      </c>
      <c r="C75" t="s">
        <v>3</v>
      </c>
      <c r="D75" t="s">
        <v>23</v>
      </c>
      <c r="E75" t="s">
        <v>1</v>
      </c>
      <c r="F75" t="s">
        <v>22</v>
      </c>
    </row>
    <row r="76" spans="1:6" x14ac:dyDescent="0.2">
      <c r="A76" s="1" t="s">
        <v>5</v>
      </c>
      <c r="B76" t="s">
        <v>4</v>
      </c>
      <c r="C76" t="s">
        <v>3</v>
      </c>
      <c r="D76" t="s">
        <v>21</v>
      </c>
      <c r="E76" t="s">
        <v>1</v>
      </c>
      <c r="F76" t="s">
        <v>20</v>
      </c>
    </row>
    <row r="77" spans="1:6" x14ac:dyDescent="0.2">
      <c r="A77" s="1" t="s">
        <v>5</v>
      </c>
      <c r="B77" t="s">
        <v>4</v>
      </c>
      <c r="C77" t="s">
        <v>3</v>
      </c>
      <c r="D77" t="s">
        <v>19</v>
      </c>
      <c r="E77" t="s">
        <v>1</v>
      </c>
      <c r="F77" t="s">
        <v>18</v>
      </c>
    </row>
    <row r="78" spans="1:6" x14ac:dyDescent="0.2">
      <c r="A78" s="1" t="s">
        <v>5</v>
      </c>
      <c r="B78" t="s">
        <v>4</v>
      </c>
      <c r="C78" t="s">
        <v>3</v>
      </c>
      <c r="D78" t="s">
        <v>17</v>
      </c>
      <c r="E78" t="s">
        <v>1</v>
      </c>
      <c r="F78" t="s">
        <v>16</v>
      </c>
    </row>
    <row r="79" spans="1:6" x14ac:dyDescent="0.2">
      <c r="A79" s="1" t="s">
        <v>5</v>
      </c>
      <c r="B79" t="s">
        <v>4</v>
      </c>
      <c r="C79" t="s">
        <v>3</v>
      </c>
      <c r="D79" t="s">
        <v>15</v>
      </c>
      <c r="E79" t="s">
        <v>1</v>
      </c>
      <c r="F79" t="s">
        <v>14</v>
      </c>
    </row>
    <row r="80" spans="1:6" x14ac:dyDescent="0.2">
      <c r="A80" s="1" t="s">
        <v>5</v>
      </c>
      <c r="B80" t="s">
        <v>4</v>
      </c>
      <c r="C80" t="s">
        <v>3</v>
      </c>
      <c r="D80" t="s">
        <v>13</v>
      </c>
      <c r="E80" t="s">
        <v>1</v>
      </c>
      <c r="F80" t="s">
        <v>12</v>
      </c>
    </row>
    <row r="81" spans="1:9" x14ac:dyDescent="0.2">
      <c r="A81" s="1" t="s">
        <v>5</v>
      </c>
      <c r="B81" t="s">
        <v>4</v>
      </c>
      <c r="C81" t="s">
        <v>3</v>
      </c>
      <c r="D81" t="s">
        <v>11</v>
      </c>
      <c r="E81" t="s">
        <v>1</v>
      </c>
      <c r="F81" t="s">
        <v>10</v>
      </c>
    </row>
    <row r="82" spans="1:9" x14ac:dyDescent="0.2">
      <c r="A82" s="1" t="s">
        <v>5</v>
      </c>
      <c r="B82" t="s">
        <v>4</v>
      </c>
      <c r="C82" t="s">
        <v>3</v>
      </c>
      <c r="D82" t="s">
        <v>9</v>
      </c>
      <c r="E82" t="s">
        <v>1</v>
      </c>
      <c r="F82" t="s">
        <v>8</v>
      </c>
    </row>
    <row r="83" spans="1:9" x14ac:dyDescent="0.2">
      <c r="A83" s="1" t="s">
        <v>5</v>
      </c>
      <c r="B83" t="s">
        <v>4</v>
      </c>
      <c r="C83" t="s">
        <v>3</v>
      </c>
      <c r="D83" t="s">
        <v>7</v>
      </c>
      <c r="E83" t="s">
        <v>1</v>
      </c>
      <c r="F83" t="s">
        <v>6</v>
      </c>
    </row>
    <row r="84" spans="1:9" x14ac:dyDescent="0.2">
      <c r="A84" s="1" t="s">
        <v>5</v>
      </c>
      <c r="B84" t="s">
        <v>4</v>
      </c>
      <c r="C84" s="2" t="s">
        <v>3</v>
      </c>
      <c r="D84" t="s">
        <v>2</v>
      </c>
      <c r="E84" t="s">
        <v>1</v>
      </c>
      <c r="F84" t="s">
        <v>0</v>
      </c>
    </row>
    <row r="88" spans="1:9" x14ac:dyDescent="0.2">
      <c r="B88" t="s">
        <v>492</v>
      </c>
    </row>
    <row r="90" spans="1:9" x14ac:dyDescent="0.2">
      <c r="A90" s="1" t="s">
        <v>5</v>
      </c>
      <c r="B90" t="s">
        <v>4</v>
      </c>
      <c r="C90" s="2" t="s">
        <v>465</v>
      </c>
      <c r="E90" t="s">
        <v>1</v>
      </c>
      <c r="F90" s="18" t="s">
        <v>466</v>
      </c>
      <c r="I90" t="s">
        <v>484</v>
      </c>
    </row>
    <row r="91" spans="1:9" x14ac:dyDescent="0.2">
      <c r="A91" s="1" t="s">
        <v>5</v>
      </c>
      <c r="B91" t="s">
        <v>4</v>
      </c>
      <c r="C91" t="s">
        <v>467</v>
      </c>
      <c r="E91" t="s">
        <v>1</v>
      </c>
      <c r="F91" s="18" t="s">
        <v>468</v>
      </c>
      <c r="I91" t="s">
        <v>484</v>
      </c>
    </row>
    <row r="92" spans="1:9" x14ac:dyDescent="0.2">
      <c r="A92" s="1" t="s">
        <v>5</v>
      </c>
      <c r="B92" t="s">
        <v>4</v>
      </c>
      <c r="C92" t="s">
        <v>469</v>
      </c>
      <c r="E92" t="s">
        <v>1</v>
      </c>
      <c r="F92" s="18" t="s">
        <v>470</v>
      </c>
      <c r="I92" t="s">
        <v>485</v>
      </c>
    </row>
    <row r="93" spans="1:9" x14ac:dyDescent="0.2">
      <c r="A93" s="1" t="s">
        <v>5</v>
      </c>
      <c r="B93" t="s">
        <v>4</v>
      </c>
      <c r="C93" t="s">
        <v>471</v>
      </c>
      <c r="E93" t="s">
        <v>1</v>
      </c>
      <c r="F93" s="18" t="s">
        <v>472</v>
      </c>
      <c r="I93" t="s">
        <v>485</v>
      </c>
    </row>
    <row r="94" spans="1:9" x14ac:dyDescent="0.2">
      <c r="A94" s="1" t="s">
        <v>5</v>
      </c>
      <c r="B94" t="s">
        <v>4</v>
      </c>
      <c r="C94" t="s">
        <v>473</v>
      </c>
      <c r="E94" t="s">
        <v>1</v>
      </c>
      <c r="F94" s="18" t="s">
        <v>474</v>
      </c>
      <c r="I94" t="s">
        <v>486</v>
      </c>
    </row>
    <row r="95" spans="1:9" x14ac:dyDescent="0.2">
      <c r="A95" s="1" t="s">
        <v>5</v>
      </c>
      <c r="B95" t="s">
        <v>4</v>
      </c>
      <c r="C95" t="s">
        <v>475</v>
      </c>
      <c r="E95" t="s">
        <v>1</v>
      </c>
      <c r="F95" s="18" t="s">
        <v>476</v>
      </c>
      <c r="I95" t="s">
        <v>487</v>
      </c>
    </row>
    <row r="96" spans="1:9" x14ac:dyDescent="0.2">
      <c r="A96" s="1" t="s">
        <v>5</v>
      </c>
      <c r="B96" t="s">
        <v>4</v>
      </c>
      <c r="C96" t="s">
        <v>477</v>
      </c>
      <c r="E96" t="s">
        <v>1</v>
      </c>
      <c r="F96" s="18" t="s">
        <v>478</v>
      </c>
      <c r="I96" t="s">
        <v>487</v>
      </c>
    </row>
    <row r="97" spans="1:9" x14ac:dyDescent="0.2">
      <c r="A97" s="1" t="s">
        <v>5</v>
      </c>
      <c r="B97" t="s">
        <v>4</v>
      </c>
      <c r="C97" t="s">
        <v>479</v>
      </c>
      <c r="E97" t="s">
        <v>1</v>
      </c>
      <c r="F97" s="18" t="s">
        <v>480</v>
      </c>
      <c r="I97" t="s">
        <v>487</v>
      </c>
    </row>
    <row r="98" spans="1:9" x14ac:dyDescent="0.2">
      <c r="A98" s="1" t="s">
        <v>5</v>
      </c>
      <c r="B98" t="s">
        <v>4</v>
      </c>
      <c r="C98" t="s">
        <v>481</v>
      </c>
      <c r="E98" t="s">
        <v>1</v>
      </c>
      <c r="F98" s="18" t="s">
        <v>482</v>
      </c>
      <c r="I98" t="s">
        <v>487</v>
      </c>
    </row>
    <row r="99" spans="1:9" x14ac:dyDescent="0.2">
      <c r="A99" s="1" t="s">
        <v>5</v>
      </c>
      <c r="B99" t="s">
        <v>4</v>
      </c>
      <c r="C99" t="s">
        <v>483</v>
      </c>
      <c r="E99" t="s">
        <v>1</v>
      </c>
      <c r="F99" s="18" t="s">
        <v>466</v>
      </c>
      <c r="I99" t="s">
        <v>463</v>
      </c>
    </row>
    <row r="100" spans="1:9" x14ac:dyDescent="0.2">
      <c r="A100" s="1" t="s">
        <v>5</v>
      </c>
      <c r="B100" t="s">
        <v>4</v>
      </c>
      <c r="C100" t="s">
        <v>488</v>
      </c>
      <c r="E100" t="s">
        <v>1</v>
      </c>
      <c r="F100" s="18" t="s">
        <v>489</v>
      </c>
      <c r="I100" t="s">
        <v>463</v>
      </c>
    </row>
    <row r="101" spans="1:9" x14ac:dyDescent="0.2">
      <c r="A101" s="1" t="s">
        <v>5</v>
      </c>
      <c r="B101" t="s">
        <v>4</v>
      </c>
      <c r="C101" t="s">
        <v>490</v>
      </c>
      <c r="E101" t="s">
        <v>1</v>
      </c>
      <c r="F101" s="18" t="s">
        <v>491</v>
      </c>
      <c r="I101" t="s">
        <v>463</v>
      </c>
    </row>
    <row r="102" spans="1:9" x14ac:dyDescent="0.2">
      <c r="A102" s="1" t="s">
        <v>5</v>
      </c>
      <c r="B102" t="s">
        <v>4</v>
      </c>
      <c r="E102" t="s">
        <v>1</v>
      </c>
    </row>
    <row r="103" spans="1:9" x14ac:dyDescent="0.2">
      <c r="A103" s="1" t="s">
        <v>5</v>
      </c>
      <c r="B103" t="s">
        <v>4</v>
      </c>
      <c r="E103" t="s">
        <v>1</v>
      </c>
    </row>
    <row r="104" spans="1:9" x14ac:dyDescent="0.2">
      <c r="A104" s="1" t="s">
        <v>5</v>
      </c>
      <c r="B104" t="s">
        <v>4</v>
      </c>
      <c r="E104" t="s">
        <v>1</v>
      </c>
    </row>
    <row r="105" spans="1:9" x14ac:dyDescent="0.2">
      <c r="A105" s="1" t="s">
        <v>5</v>
      </c>
      <c r="B105" t="s">
        <v>4</v>
      </c>
      <c r="E105" t="s">
        <v>1</v>
      </c>
    </row>
    <row r="106" spans="1:9" x14ac:dyDescent="0.2">
      <c r="A106" s="1" t="s">
        <v>5</v>
      </c>
      <c r="B106" t="s">
        <v>4</v>
      </c>
      <c r="E106" t="s">
        <v>1</v>
      </c>
    </row>
    <row r="107" spans="1:9" x14ac:dyDescent="0.2">
      <c r="A107" s="1" t="s">
        <v>5</v>
      </c>
      <c r="B107" t="s">
        <v>4</v>
      </c>
      <c r="E107" t="s">
        <v>1</v>
      </c>
    </row>
    <row r="110" spans="1:9" x14ac:dyDescent="0.2">
      <c r="B110" t="s">
        <v>493</v>
      </c>
    </row>
    <row r="112" spans="1:9" x14ac:dyDescent="0.2">
      <c r="A112" s="1" t="s">
        <v>5</v>
      </c>
      <c r="B112" t="s">
        <v>4</v>
      </c>
      <c r="C112" s="2" t="s">
        <v>166</v>
      </c>
      <c r="D112" t="s">
        <v>167</v>
      </c>
      <c r="E112" t="s">
        <v>1</v>
      </c>
      <c r="F112" t="s">
        <v>204</v>
      </c>
    </row>
    <row r="113" spans="1:6" x14ac:dyDescent="0.2">
      <c r="A113" s="1" t="s">
        <v>5</v>
      </c>
      <c r="B113" t="s">
        <v>4</v>
      </c>
      <c r="C113" s="2" t="s">
        <v>166</v>
      </c>
      <c r="D113" t="s">
        <v>168</v>
      </c>
      <c r="E113" t="s">
        <v>1</v>
      </c>
      <c r="F113" t="s">
        <v>205</v>
      </c>
    </row>
    <row r="114" spans="1:6" x14ac:dyDescent="0.2">
      <c r="A114" s="1" t="s">
        <v>5</v>
      </c>
      <c r="B114" t="s">
        <v>4</v>
      </c>
      <c r="C114" s="2" t="s">
        <v>166</v>
      </c>
      <c r="D114" t="s">
        <v>169</v>
      </c>
      <c r="E114" t="s">
        <v>1</v>
      </c>
      <c r="F114" t="s">
        <v>206</v>
      </c>
    </row>
    <row r="115" spans="1:6" x14ac:dyDescent="0.2">
      <c r="A115" s="1" t="s">
        <v>5</v>
      </c>
      <c r="B115" t="s">
        <v>4</v>
      </c>
      <c r="C115" s="2" t="s">
        <v>166</v>
      </c>
      <c r="D115" t="s">
        <v>170</v>
      </c>
      <c r="E115" t="s">
        <v>1</v>
      </c>
      <c r="F115" t="s">
        <v>207</v>
      </c>
    </row>
    <row r="116" spans="1:6" x14ac:dyDescent="0.2">
      <c r="A116" s="1" t="s">
        <v>5</v>
      </c>
      <c r="B116" t="s">
        <v>4</v>
      </c>
      <c r="C116" s="2" t="s">
        <v>166</v>
      </c>
      <c r="D116" t="s">
        <v>171</v>
      </c>
      <c r="E116" t="s">
        <v>1</v>
      </c>
      <c r="F116" t="s">
        <v>208</v>
      </c>
    </row>
    <row r="117" spans="1:6" x14ac:dyDescent="0.2">
      <c r="A117" s="1" t="s">
        <v>5</v>
      </c>
      <c r="B117" t="s">
        <v>4</v>
      </c>
      <c r="C117" s="2" t="s">
        <v>166</v>
      </c>
      <c r="D117" t="s">
        <v>172</v>
      </c>
      <c r="E117" t="s">
        <v>1</v>
      </c>
      <c r="F117" t="s">
        <v>209</v>
      </c>
    </row>
    <row r="118" spans="1:6" x14ac:dyDescent="0.2">
      <c r="A118" s="1" t="s">
        <v>5</v>
      </c>
      <c r="B118" t="s">
        <v>4</v>
      </c>
      <c r="C118" s="2" t="s">
        <v>166</v>
      </c>
      <c r="D118" t="s">
        <v>173</v>
      </c>
      <c r="E118" t="s">
        <v>1</v>
      </c>
      <c r="F118" t="s">
        <v>210</v>
      </c>
    </row>
    <row r="119" spans="1:6" x14ac:dyDescent="0.2">
      <c r="A119" s="1" t="s">
        <v>5</v>
      </c>
      <c r="B119" t="s">
        <v>4</v>
      </c>
      <c r="C119" s="2" t="s">
        <v>166</v>
      </c>
      <c r="D119" t="s">
        <v>174</v>
      </c>
      <c r="E119" t="s">
        <v>1</v>
      </c>
      <c r="F119" t="s">
        <v>211</v>
      </c>
    </row>
    <row r="120" spans="1:6" x14ac:dyDescent="0.2">
      <c r="A120" s="1" t="s">
        <v>5</v>
      </c>
      <c r="B120" t="s">
        <v>4</v>
      </c>
      <c r="C120" s="2" t="s">
        <v>166</v>
      </c>
      <c r="D120" t="s">
        <v>175</v>
      </c>
      <c r="E120" t="s">
        <v>1</v>
      </c>
      <c r="F120" t="s">
        <v>212</v>
      </c>
    </row>
    <row r="121" spans="1:6" x14ac:dyDescent="0.2">
      <c r="A121" s="1" t="s">
        <v>5</v>
      </c>
      <c r="B121" t="s">
        <v>4</v>
      </c>
      <c r="C121" s="2" t="s">
        <v>166</v>
      </c>
      <c r="D121" t="s">
        <v>176</v>
      </c>
      <c r="E121" t="s">
        <v>1</v>
      </c>
      <c r="F121" t="s">
        <v>213</v>
      </c>
    </row>
    <row r="122" spans="1:6" x14ac:dyDescent="0.2">
      <c r="A122" s="1" t="s">
        <v>5</v>
      </c>
      <c r="B122" t="s">
        <v>4</v>
      </c>
      <c r="C122" s="2" t="s">
        <v>166</v>
      </c>
      <c r="D122" t="s">
        <v>177</v>
      </c>
      <c r="E122" t="s">
        <v>1</v>
      </c>
      <c r="F122" t="s">
        <v>214</v>
      </c>
    </row>
    <row r="123" spans="1:6" x14ac:dyDescent="0.2">
      <c r="A123" s="1" t="s">
        <v>5</v>
      </c>
      <c r="B123" t="s">
        <v>4</v>
      </c>
      <c r="C123" s="2" t="s">
        <v>166</v>
      </c>
      <c r="D123" t="s">
        <v>178</v>
      </c>
      <c r="E123" t="s">
        <v>1</v>
      </c>
      <c r="F123" t="s">
        <v>215</v>
      </c>
    </row>
    <row r="124" spans="1:6" x14ac:dyDescent="0.2">
      <c r="A124" s="1" t="s">
        <v>5</v>
      </c>
      <c r="B124" t="s">
        <v>4</v>
      </c>
      <c r="C124" s="2" t="s">
        <v>166</v>
      </c>
      <c r="D124" t="s">
        <v>179</v>
      </c>
      <c r="E124" t="s">
        <v>1</v>
      </c>
      <c r="F124" t="s">
        <v>216</v>
      </c>
    </row>
    <row r="125" spans="1:6" x14ac:dyDescent="0.2">
      <c r="A125" s="1" t="s">
        <v>5</v>
      </c>
      <c r="B125" t="s">
        <v>4</v>
      </c>
      <c r="C125" s="2" t="s">
        <v>166</v>
      </c>
      <c r="D125" t="s">
        <v>180</v>
      </c>
      <c r="E125" t="s">
        <v>1</v>
      </c>
      <c r="F125" t="s">
        <v>217</v>
      </c>
    </row>
    <row r="126" spans="1:6" x14ac:dyDescent="0.2">
      <c r="A126" s="1" t="s">
        <v>5</v>
      </c>
      <c r="B126" t="s">
        <v>4</v>
      </c>
      <c r="C126" s="2" t="s">
        <v>166</v>
      </c>
      <c r="D126" t="s">
        <v>181</v>
      </c>
      <c r="E126" t="s">
        <v>1</v>
      </c>
      <c r="F126" t="s">
        <v>218</v>
      </c>
    </row>
    <row r="127" spans="1:6" x14ac:dyDescent="0.2">
      <c r="A127" s="1" t="s">
        <v>5</v>
      </c>
      <c r="B127" t="s">
        <v>4</v>
      </c>
      <c r="C127" s="2" t="s">
        <v>166</v>
      </c>
      <c r="D127" t="s">
        <v>182</v>
      </c>
      <c r="E127" t="s">
        <v>1</v>
      </c>
      <c r="F127" t="s">
        <v>219</v>
      </c>
    </row>
    <row r="128" spans="1:6" x14ac:dyDescent="0.2">
      <c r="A128" s="1" t="s">
        <v>5</v>
      </c>
      <c r="B128" t="s">
        <v>4</v>
      </c>
      <c r="C128" s="2" t="s">
        <v>166</v>
      </c>
      <c r="D128" t="s">
        <v>183</v>
      </c>
      <c r="E128" t="s">
        <v>1</v>
      </c>
      <c r="F128" t="s">
        <v>220</v>
      </c>
    </row>
    <row r="129" spans="1:6" x14ac:dyDescent="0.2">
      <c r="A129" s="1" t="s">
        <v>5</v>
      </c>
      <c r="B129" t="s">
        <v>4</v>
      </c>
      <c r="C129" s="2" t="s">
        <v>166</v>
      </c>
      <c r="D129" t="s">
        <v>184</v>
      </c>
      <c r="E129" t="s">
        <v>1</v>
      </c>
      <c r="F129" t="s">
        <v>221</v>
      </c>
    </row>
    <row r="130" spans="1:6" x14ac:dyDescent="0.2">
      <c r="A130" s="1" t="s">
        <v>5</v>
      </c>
      <c r="B130" t="s">
        <v>4</v>
      </c>
      <c r="C130" s="2" t="s">
        <v>166</v>
      </c>
      <c r="D130" t="s">
        <v>185</v>
      </c>
      <c r="E130" t="s">
        <v>1</v>
      </c>
      <c r="F130" t="s">
        <v>222</v>
      </c>
    </row>
    <row r="131" spans="1:6" x14ac:dyDescent="0.2">
      <c r="A131" s="1" t="s">
        <v>5</v>
      </c>
      <c r="B131" t="s">
        <v>4</v>
      </c>
      <c r="C131" s="2" t="s">
        <v>166</v>
      </c>
      <c r="D131" t="s">
        <v>186</v>
      </c>
      <c r="E131" t="s">
        <v>1</v>
      </c>
      <c r="F131" t="s">
        <v>223</v>
      </c>
    </row>
    <row r="132" spans="1:6" x14ac:dyDescent="0.2">
      <c r="A132" s="1" t="s">
        <v>5</v>
      </c>
      <c r="B132" t="s">
        <v>4</v>
      </c>
      <c r="C132" s="2" t="s">
        <v>166</v>
      </c>
      <c r="D132" t="s">
        <v>187</v>
      </c>
      <c r="E132" t="s">
        <v>1</v>
      </c>
      <c r="F132" t="s">
        <v>224</v>
      </c>
    </row>
    <row r="133" spans="1:6" x14ac:dyDescent="0.2">
      <c r="A133" s="1" t="s">
        <v>5</v>
      </c>
      <c r="B133" t="s">
        <v>4</v>
      </c>
      <c r="C133" s="2" t="s">
        <v>166</v>
      </c>
      <c r="D133" t="s">
        <v>188</v>
      </c>
      <c r="E133" t="s">
        <v>1</v>
      </c>
      <c r="F133" t="s">
        <v>225</v>
      </c>
    </row>
    <row r="134" spans="1:6" x14ac:dyDescent="0.2">
      <c r="A134" s="1" t="s">
        <v>5</v>
      </c>
      <c r="B134" t="s">
        <v>4</v>
      </c>
      <c r="C134" s="2" t="s">
        <v>166</v>
      </c>
      <c r="D134" t="s">
        <v>189</v>
      </c>
      <c r="E134" t="s">
        <v>1</v>
      </c>
      <c r="F134" t="s">
        <v>226</v>
      </c>
    </row>
    <row r="135" spans="1:6" x14ac:dyDescent="0.2">
      <c r="A135" s="1" t="s">
        <v>5</v>
      </c>
      <c r="B135" t="s">
        <v>4</v>
      </c>
      <c r="C135" s="2" t="s">
        <v>166</v>
      </c>
      <c r="D135" t="s">
        <v>190</v>
      </c>
      <c r="E135" t="s">
        <v>1</v>
      </c>
      <c r="F135" t="s">
        <v>227</v>
      </c>
    </row>
    <row r="136" spans="1:6" x14ac:dyDescent="0.2">
      <c r="A136" s="1" t="s">
        <v>5</v>
      </c>
      <c r="B136" t="s">
        <v>4</v>
      </c>
      <c r="C136" s="2" t="s">
        <v>166</v>
      </c>
      <c r="D136" t="s">
        <v>191</v>
      </c>
      <c r="E136" t="s">
        <v>1</v>
      </c>
      <c r="F136" t="s">
        <v>228</v>
      </c>
    </row>
    <row r="137" spans="1:6" x14ac:dyDescent="0.2">
      <c r="A137" s="1" t="s">
        <v>5</v>
      </c>
      <c r="B137" t="s">
        <v>4</v>
      </c>
      <c r="C137" s="2" t="s">
        <v>166</v>
      </c>
      <c r="D137" t="s">
        <v>192</v>
      </c>
      <c r="E137" t="s">
        <v>1</v>
      </c>
      <c r="F137" t="s">
        <v>229</v>
      </c>
    </row>
    <row r="138" spans="1:6" x14ac:dyDescent="0.2">
      <c r="A138" s="1" t="s">
        <v>5</v>
      </c>
      <c r="B138" t="s">
        <v>4</v>
      </c>
      <c r="C138" s="2" t="s">
        <v>166</v>
      </c>
      <c r="D138" t="s">
        <v>193</v>
      </c>
      <c r="E138" t="s">
        <v>1</v>
      </c>
      <c r="F138" t="s">
        <v>230</v>
      </c>
    </row>
    <row r="139" spans="1:6" x14ac:dyDescent="0.2">
      <c r="A139" s="1" t="s">
        <v>5</v>
      </c>
      <c r="B139" t="s">
        <v>4</v>
      </c>
      <c r="C139" s="2" t="s">
        <v>166</v>
      </c>
      <c r="D139" t="s">
        <v>194</v>
      </c>
      <c r="E139" t="s">
        <v>1</v>
      </c>
      <c r="F139" t="s">
        <v>231</v>
      </c>
    </row>
    <row r="140" spans="1:6" x14ac:dyDescent="0.2">
      <c r="A140" s="1" t="s">
        <v>5</v>
      </c>
      <c r="B140" t="s">
        <v>4</v>
      </c>
      <c r="C140" s="2" t="s">
        <v>166</v>
      </c>
      <c r="D140" t="s">
        <v>195</v>
      </c>
      <c r="E140" t="s">
        <v>1</v>
      </c>
      <c r="F140" t="s">
        <v>232</v>
      </c>
    </row>
    <row r="141" spans="1:6" x14ac:dyDescent="0.2">
      <c r="A141" s="1" t="s">
        <v>5</v>
      </c>
      <c r="B141" t="s">
        <v>4</v>
      </c>
      <c r="C141" s="2" t="s">
        <v>166</v>
      </c>
      <c r="D141" t="s">
        <v>196</v>
      </c>
      <c r="E141" t="s">
        <v>1</v>
      </c>
      <c r="F141" t="s">
        <v>233</v>
      </c>
    </row>
    <row r="142" spans="1:6" x14ac:dyDescent="0.2">
      <c r="A142" s="1" t="s">
        <v>5</v>
      </c>
      <c r="B142" t="s">
        <v>4</v>
      </c>
      <c r="C142" s="2" t="s">
        <v>166</v>
      </c>
      <c r="D142" t="s">
        <v>197</v>
      </c>
      <c r="E142" t="s">
        <v>1</v>
      </c>
      <c r="F142" t="s">
        <v>234</v>
      </c>
    </row>
    <row r="143" spans="1:6" x14ac:dyDescent="0.2">
      <c r="A143" s="1" t="s">
        <v>5</v>
      </c>
      <c r="B143" t="s">
        <v>4</v>
      </c>
      <c r="C143" s="2" t="s">
        <v>166</v>
      </c>
      <c r="D143" t="s">
        <v>198</v>
      </c>
      <c r="E143" t="s">
        <v>1</v>
      </c>
      <c r="F143" t="s">
        <v>235</v>
      </c>
    </row>
    <row r="144" spans="1:6" x14ac:dyDescent="0.2">
      <c r="A144" s="1" t="s">
        <v>5</v>
      </c>
      <c r="B144" t="s">
        <v>4</v>
      </c>
      <c r="C144" s="2" t="s">
        <v>166</v>
      </c>
      <c r="D144" t="s">
        <v>199</v>
      </c>
      <c r="E144" t="s">
        <v>1</v>
      </c>
      <c r="F144" t="s">
        <v>236</v>
      </c>
    </row>
    <row r="145" spans="1:6" x14ac:dyDescent="0.2">
      <c r="A145" s="1" t="s">
        <v>5</v>
      </c>
      <c r="B145" t="s">
        <v>4</v>
      </c>
      <c r="C145" s="2" t="s">
        <v>166</v>
      </c>
      <c r="D145" t="s">
        <v>200</v>
      </c>
      <c r="E145" t="s">
        <v>1</v>
      </c>
      <c r="F145" t="s">
        <v>237</v>
      </c>
    </row>
    <row r="146" spans="1:6" x14ac:dyDescent="0.2">
      <c r="A146" s="1" t="s">
        <v>5</v>
      </c>
      <c r="B146" t="s">
        <v>4</v>
      </c>
      <c r="C146" s="2" t="s">
        <v>166</v>
      </c>
      <c r="D146" t="s">
        <v>201</v>
      </c>
      <c r="E146" t="s">
        <v>1</v>
      </c>
      <c r="F146" t="s">
        <v>238</v>
      </c>
    </row>
    <row r="147" spans="1:6" x14ac:dyDescent="0.2">
      <c r="A147" s="1" t="s">
        <v>5</v>
      </c>
      <c r="B147" t="s">
        <v>4</v>
      </c>
      <c r="C147" s="2" t="s">
        <v>166</v>
      </c>
      <c r="D147" t="s">
        <v>202</v>
      </c>
      <c r="E147" t="s">
        <v>1</v>
      </c>
      <c r="F147" t="s">
        <v>239</v>
      </c>
    </row>
    <row r="148" spans="1:6" x14ac:dyDescent="0.2">
      <c r="A148" s="1" t="s">
        <v>5</v>
      </c>
      <c r="B148" t="s">
        <v>4</v>
      </c>
      <c r="C148" s="2" t="s">
        <v>166</v>
      </c>
      <c r="D148" t="s">
        <v>203</v>
      </c>
      <c r="E148" t="s">
        <v>1</v>
      </c>
      <c r="F148" t="s">
        <v>240</v>
      </c>
    </row>
    <row r="150" spans="1:6" x14ac:dyDescent="0.2">
      <c r="B150" t="s">
        <v>1814</v>
      </c>
      <c r="C150" t="s">
        <v>1815</v>
      </c>
    </row>
    <row r="152" spans="1:6" x14ac:dyDescent="0.2">
      <c r="A152" s="1" t="s">
        <v>5</v>
      </c>
      <c r="B152" t="s">
        <v>4</v>
      </c>
      <c r="C152" t="s">
        <v>1629</v>
      </c>
      <c r="D152" t="s">
        <v>1630</v>
      </c>
      <c r="E152" t="s">
        <v>1</v>
      </c>
      <c r="F152" t="s">
        <v>1722</v>
      </c>
    </row>
    <row r="153" spans="1:6" x14ac:dyDescent="0.2">
      <c r="A153" s="1" t="s">
        <v>5</v>
      </c>
      <c r="B153" t="s">
        <v>4</v>
      </c>
      <c r="C153" t="s">
        <v>1629</v>
      </c>
      <c r="D153" t="s">
        <v>1631</v>
      </c>
      <c r="E153" t="s">
        <v>1</v>
      </c>
      <c r="F153" t="s">
        <v>1723</v>
      </c>
    </row>
    <row r="154" spans="1:6" x14ac:dyDescent="0.2">
      <c r="A154" s="1" t="s">
        <v>5</v>
      </c>
      <c r="B154" t="s">
        <v>4</v>
      </c>
      <c r="C154" t="s">
        <v>1629</v>
      </c>
      <c r="D154" t="s">
        <v>1632</v>
      </c>
      <c r="E154" t="s">
        <v>1</v>
      </c>
      <c r="F154" t="s">
        <v>1724</v>
      </c>
    </row>
    <row r="155" spans="1:6" x14ac:dyDescent="0.2">
      <c r="A155" s="1" t="s">
        <v>5</v>
      </c>
      <c r="B155" t="s">
        <v>4</v>
      </c>
      <c r="C155" t="s">
        <v>1629</v>
      </c>
      <c r="D155" t="s">
        <v>1633</v>
      </c>
      <c r="E155" t="s">
        <v>1</v>
      </c>
      <c r="F155" t="s">
        <v>1725</v>
      </c>
    </row>
    <row r="156" spans="1:6" x14ac:dyDescent="0.2">
      <c r="A156" s="1" t="s">
        <v>5</v>
      </c>
      <c r="B156" t="s">
        <v>4</v>
      </c>
      <c r="C156" t="s">
        <v>1629</v>
      </c>
      <c r="D156" t="s">
        <v>1634</v>
      </c>
      <c r="E156" t="s">
        <v>1</v>
      </c>
      <c r="F156" t="s">
        <v>1726</v>
      </c>
    </row>
    <row r="157" spans="1:6" x14ac:dyDescent="0.2">
      <c r="A157" s="1" t="s">
        <v>5</v>
      </c>
      <c r="B157" t="s">
        <v>4</v>
      </c>
      <c r="C157" t="s">
        <v>1629</v>
      </c>
      <c r="D157" t="s">
        <v>1635</v>
      </c>
      <c r="E157" t="s">
        <v>1</v>
      </c>
      <c r="F157" t="s">
        <v>1727</v>
      </c>
    </row>
    <row r="158" spans="1:6" x14ac:dyDescent="0.2">
      <c r="A158" s="1" t="s">
        <v>5</v>
      </c>
      <c r="B158" t="s">
        <v>4</v>
      </c>
      <c r="C158" t="s">
        <v>1629</v>
      </c>
      <c r="D158" t="s">
        <v>1636</v>
      </c>
      <c r="E158" t="s">
        <v>1</v>
      </c>
      <c r="F158" t="s">
        <v>1728</v>
      </c>
    </row>
    <row r="159" spans="1:6" x14ac:dyDescent="0.2">
      <c r="A159" s="1" t="s">
        <v>5</v>
      </c>
      <c r="B159" t="s">
        <v>4</v>
      </c>
      <c r="C159" t="s">
        <v>1629</v>
      </c>
      <c r="D159" t="s">
        <v>1637</v>
      </c>
      <c r="E159" t="s">
        <v>1</v>
      </c>
      <c r="F159" t="s">
        <v>1729</v>
      </c>
    </row>
    <row r="160" spans="1:6" x14ac:dyDescent="0.2">
      <c r="A160" s="1" t="s">
        <v>5</v>
      </c>
      <c r="B160" t="s">
        <v>4</v>
      </c>
      <c r="C160" t="s">
        <v>1629</v>
      </c>
      <c r="D160" t="s">
        <v>1638</v>
      </c>
      <c r="E160" t="s">
        <v>1</v>
      </c>
      <c r="F160" t="s">
        <v>1730</v>
      </c>
    </row>
    <row r="161" spans="1:6" x14ac:dyDescent="0.2">
      <c r="A161" s="1" t="s">
        <v>5</v>
      </c>
      <c r="B161" t="s">
        <v>4</v>
      </c>
      <c r="C161" t="s">
        <v>1629</v>
      </c>
      <c r="D161" t="s">
        <v>1639</v>
      </c>
      <c r="E161" t="s">
        <v>1</v>
      </c>
      <c r="F161" t="s">
        <v>1731</v>
      </c>
    </row>
    <row r="162" spans="1:6" x14ac:dyDescent="0.2">
      <c r="A162" s="1" t="s">
        <v>5</v>
      </c>
      <c r="B162" t="s">
        <v>4</v>
      </c>
      <c r="C162" t="s">
        <v>1629</v>
      </c>
      <c r="D162" t="s">
        <v>1640</v>
      </c>
      <c r="E162" t="s">
        <v>1</v>
      </c>
      <c r="F162" t="s">
        <v>1732</v>
      </c>
    </row>
    <row r="163" spans="1:6" x14ac:dyDescent="0.2">
      <c r="A163" s="1" t="s">
        <v>5</v>
      </c>
      <c r="B163" t="s">
        <v>4</v>
      </c>
      <c r="C163" t="s">
        <v>1629</v>
      </c>
      <c r="D163" t="s">
        <v>1641</v>
      </c>
      <c r="E163" t="s">
        <v>1</v>
      </c>
      <c r="F163" t="s">
        <v>1733</v>
      </c>
    </row>
    <row r="164" spans="1:6" x14ac:dyDescent="0.2">
      <c r="A164" s="1" t="s">
        <v>5</v>
      </c>
      <c r="B164" t="s">
        <v>4</v>
      </c>
      <c r="C164" t="s">
        <v>1629</v>
      </c>
      <c r="D164" t="s">
        <v>1642</v>
      </c>
      <c r="E164" t="s">
        <v>1</v>
      </c>
      <c r="F164" t="s">
        <v>1734</v>
      </c>
    </row>
    <row r="165" spans="1:6" x14ac:dyDescent="0.2">
      <c r="A165" s="1" t="s">
        <v>5</v>
      </c>
      <c r="B165" t="s">
        <v>4</v>
      </c>
      <c r="C165" t="s">
        <v>1629</v>
      </c>
      <c r="D165" t="s">
        <v>1643</v>
      </c>
      <c r="E165" t="s">
        <v>1</v>
      </c>
      <c r="F165" t="s">
        <v>1735</v>
      </c>
    </row>
    <row r="166" spans="1:6" x14ac:dyDescent="0.2">
      <c r="A166" s="1" t="s">
        <v>5</v>
      </c>
      <c r="B166" t="s">
        <v>4</v>
      </c>
      <c r="C166" t="s">
        <v>1629</v>
      </c>
      <c r="D166" t="s">
        <v>1644</v>
      </c>
      <c r="E166" t="s">
        <v>1</v>
      </c>
      <c r="F166" t="s">
        <v>1736</v>
      </c>
    </row>
    <row r="167" spans="1:6" x14ac:dyDescent="0.2">
      <c r="A167" s="1" t="s">
        <v>5</v>
      </c>
      <c r="B167" t="s">
        <v>4</v>
      </c>
      <c r="C167" t="s">
        <v>1629</v>
      </c>
      <c r="D167" t="s">
        <v>1645</v>
      </c>
      <c r="E167" t="s">
        <v>1</v>
      </c>
      <c r="F167" t="s">
        <v>1737</v>
      </c>
    </row>
    <row r="168" spans="1:6" x14ac:dyDescent="0.2">
      <c r="A168" s="1" t="s">
        <v>5</v>
      </c>
      <c r="B168" t="s">
        <v>4</v>
      </c>
      <c r="C168" t="s">
        <v>1629</v>
      </c>
      <c r="D168" t="s">
        <v>1646</v>
      </c>
      <c r="E168" t="s">
        <v>1</v>
      </c>
      <c r="F168" t="s">
        <v>1738</v>
      </c>
    </row>
    <row r="169" spans="1:6" x14ac:dyDescent="0.2">
      <c r="A169" s="1" t="s">
        <v>5</v>
      </c>
      <c r="B169" t="s">
        <v>4</v>
      </c>
      <c r="C169" t="s">
        <v>1629</v>
      </c>
      <c r="D169" t="s">
        <v>1647</v>
      </c>
      <c r="E169" t="s">
        <v>1</v>
      </c>
      <c r="F169" t="s">
        <v>1739</v>
      </c>
    </row>
    <row r="170" spans="1:6" x14ac:dyDescent="0.2">
      <c r="A170" s="1" t="s">
        <v>5</v>
      </c>
      <c r="B170" t="s">
        <v>4</v>
      </c>
      <c r="C170" t="s">
        <v>1629</v>
      </c>
      <c r="D170" t="s">
        <v>1648</v>
      </c>
      <c r="E170" t="s">
        <v>1</v>
      </c>
      <c r="F170" t="s">
        <v>1740</v>
      </c>
    </row>
    <row r="171" spans="1:6" x14ac:dyDescent="0.2">
      <c r="A171" s="1" t="s">
        <v>5</v>
      </c>
      <c r="B171" t="s">
        <v>4</v>
      </c>
      <c r="C171" t="s">
        <v>1629</v>
      </c>
      <c r="D171" t="s">
        <v>1649</v>
      </c>
      <c r="E171" t="s">
        <v>1</v>
      </c>
      <c r="F171" t="s">
        <v>1741</v>
      </c>
    </row>
    <row r="172" spans="1:6" x14ac:dyDescent="0.2">
      <c r="A172" s="1" t="s">
        <v>5</v>
      </c>
      <c r="B172" t="s">
        <v>4</v>
      </c>
      <c r="C172" t="s">
        <v>1629</v>
      </c>
      <c r="D172" t="s">
        <v>1650</v>
      </c>
      <c r="E172" t="s">
        <v>1</v>
      </c>
      <c r="F172" t="s">
        <v>1742</v>
      </c>
    </row>
    <row r="173" spans="1:6" x14ac:dyDescent="0.2">
      <c r="A173" s="1" t="s">
        <v>5</v>
      </c>
      <c r="B173" t="s">
        <v>4</v>
      </c>
      <c r="C173" t="s">
        <v>1629</v>
      </c>
      <c r="D173" t="s">
        <v>1651</v>
      </c>
      <c r="E173" t="s">
        <v>1</v>
      </c>
      <c r="F173" t="s">
        <v>1743</v>
      </c>
    </row>
    <row r="174" spans="1:6" x14ac:dyDescent="0.2">
      <c r="A174" s="1" t="s">
        <v>5</v>
      </c>
      <c r="B174" t="s">
        <v>4</v>
      </c>
      <c r="C174" t="s">
        <v>1629</v>
      </c>
      <c r="D174" t="s">
        <v>1652</v>
      </c>
      <c r="E174" t="s">
        <v>1</v>
      </c>
      <c r="F174" t="s">
        <v>1744</v>
      </c>
    </row>
    <row r="175" spans="1:6" x14ac:dyDescent="0.2">
      <c r="A175" s="1" t="s">
        <v>5</v>
      </c>
      <c r="B175" t="s">
        <v>4</v>
      </c>
      <c r="C175" t="s">
        <v>1629</v>
      </c>
      <c r="D175" t="s">
        <v>1653</v>
      </c>
      <c r="E175" t="s">
        <v>1</v>
      </c>
      <c r="F175" t="s">
        <v>1745</v>
      </c>
    </row>
    <row r="176" spans="1:6" x14ac:dyDescent="0.2">
      <c r="A176" s="1" t="s">
        <v>5</v>
      </c>
      <c r="B176" t="s">
        <v>4</v>
      </c>
      <c r="C176" t="s">
        <v>1629</v>
      </c>
      <c r="D176" t="s">
        <v>1654</v>
      </c>
      <c r="E176" t="s">
        <v>1</v>
      </c>
      <c r="F176" t="s">
        <v>1746</v>
      </c>
    </row>
    <row r="177" spans="1:6" x14ac:dyDescent="0.2">
      <c r="A177" s="1" t="s">
        <v>5</v>
      </c>
      <c r="B177" t="s">
        <v>4</v>
      </c>
      <c r="C177" t="s">
        <v>1629</v>
      </c>
      <c r="D177" t="s">
        <v>1655</v>
      </c>
      <c r="E177" t="s">
        <v>1</v>
      </c>
      <c r="F177" t="s">
        <v>1747</v>
      </c>
    </row>
    <row r="178" spans="1:6" x14ac:dyDescent="0.2">
      <c r="A178" s="1" t="s">
        <v>5</v>
      </c>
      <c r="B178" t="s">
        <v>4</v>
      </c>
      <c r="C178" t="s">
        <v>1629</v>
      </c>
      <c r="D178" t="s">
        <v>1656</v>
      </c>
      <c r="E178" t="s">
        <v>1</v>
      </c>
      <c r="F178" t="s">
        <v>1748</v>
      </c>
    </row>
    <row r="179" spans="1:6" x14ac:dyDescent="0.2">
      <c r="A179" s="1" t="s">
        <v>5</v>
      </c>
      <c r="B179" t="s">
        <v>4</v>
      </c>
      <c r="C179" t="s">
        <v>1629</v>
      </c>
      <c r="D179" t="s">
        <v>1657</v>
      </c>
      <c r="E179" t="s">
        <v>1</v>
      </c>
      <c r="F179" t="s">
        <v>1749</v>
      </c>
    </row>
    <row r="180" spans="1:6" x14ac:dyDescent="0.2">
      <c r="A180" s="1" t="s">
        <v>5</v>
      </c>
      <c r="B180" t="s">
        <v>4</v>
      </c>
      <c r="C180" t="s">
        <v>1629</v>
      </c>
      <c r="D180" t="s">
        <v>1658</v>
      </c>
      <c r="E180" t="s">
        <v>1</v>
      </c>
      <c r="F180" t="s">
        <v>1750</v>
      </c>
    </row>
    <row r="181" spans="1:6" x14ac:dyDescent="0.2">
      <c r="A181" s="1" t="s">
        <v>5</v>
      </c>
      <c r="B181" t="s">
        <v>4</v>
      </c>
      <c r="C181" t="s">
        <v>1629</v>
      </c>
      <c r="D181" t="s">
        <v>1659</v>
      </c>
      <c r="E181" t="s">
        <v>1</v>
      </c>
      <c r="F181" t="s">
        <v>1751</v>
      </c>
    </row>
    <row r="182" spans="1:6" x14ac:dyDescent="0.2">
      <c r="A182" s="1" t="s">
        <v>5</v>
      </c>
      <c r="B182" t="s">
        <v>4</v>
      </c>
      <c r="C182" t="s">
        <v>1629</v>
      </c>
      <c r="D182" t="s">
        <v>1660</v>
      </c>
      <c r="E182" t="s">
        <v>1</v>
      </c>
      <c r="F182" t="s">
        <v>1752</v>
      </c>
    </row>
    <row r="183" spans="1:6" x14ac:dyDescent="0.2">
      <c r="A183" s="1" t="s">
        <v>5</v>
      </c>
      <c r="B183" t="s">
        <v>4</v>
      </c>
      <c r="C183" t="s">
        <v>1629</v>
      </c>
      <c r="D183" t="s">
        <v>1661</v>
      </c>
      <c r="E183" t="s">
        <v>1</v>
      </c>
      <c r="F183" t="s">
        <v>1753</v>
      </c>
    </row>
    <row r="184" spans="1:6" x14ac:dyDescent="0.2">
      <c r="A184" s="1" t="s">
        <v>5</v>
      </c>
      <c r="B184" t="s">
        <v>4</v>
      </c>
      <c r="C184" t="s">
        <v>1629</v>
      </c>
      <c r="D184" t="s">
        <v>1662</v>
      </c>
      <c r="E184" t="s">
        <v>1</v>
      </c>
      <c r="F184" t="s">
        <v>1754</v>
      </c>
    </row>
    <row r="185" spans="1:6" x14ac:dyDescent="0.2">
      <c r="A185" s="1" t="s">
        <v>5</v>
      </c>
      <c r="B185" t="s">
        <v>4</v>
      </c>
      <c r="C185" t="s">
        <v>1629</v>
      </c>
      <c r="D185" t="s">
        <v>1663</v>
      </c>
      <c r="E185" t="s">
        <v>1</v>
      </c>
      <c r="F185" t="s">
        <v>1755</v>
      </c>
    </row>
    <row r="186" spans="1:6" x14ac:dyDescent="0.2">
      <c r="A186" s="1" t="s">
        <v>5</v>
      </c>
      <c r="B186" t="s">
        <v>4</v>
      </c>
      <c r="C186" t="s">
        <v>1629</v>
      </c>
      <c r="D186" t="s">
        <v>1664</v>
      </c>
      <c r="E186" t="s">
        <v>1</v>
      </c>
      <c r="F186" t="s">
        <v>1756</v>
      </c>
    </row>
    <row r="187" spans="1:6" x14ac:dyDescent="0.2">
      <c r="A187" s="1" t="s">
        <v>5</v>
      </c>
      <c r="B187" t="s">
        <v>4</v>
      </c>
      <c r="C187" t="s">
        <v>1629</v>
      </c>
      <c r="D187" t="s">
        <v>1665</v>
      </c>
      <c r="E187" t="s">
        <v>1</v>
      </c>
      <c r="F187" t="s">
        <v>1757</v>
      </c>
    </row>
    <row r="188" spans="1:6" x14ac:dyDescent="0.2">
      <c r="A188" s="1" t="s">
        <v>5</v>
      </c>
      <c r="B188" t="s">
        <v>4</v>
      </c>
      <c r="C188" t="s">
        <v>1629</v>
      </c>
      <c r="D188" t="s">
        <v>1666</v>
      </c>
      <c r="E188" t="s">
        <v>1</v>
      </c>
      <c r="F188" t="s">
        <v>1758</v>
      </c>
    </row>
    <row r="189" spans="1:6" x14ac:dyDescent="0.2">
      <c r="A189" s="1" t="s">
        <v>5</v>
      </c>
      <c r="B189" t="s">
        <v>4</v>
      </c>
      <c r="C189" t="s">
        <v>1629</v>
      </c>
      <c r="D189" t="s">
        <v>1667</v>
      </c>
      <c r="E189" t="s">
        <v>1</v>
      </c>
      <c r="F189" t="s">
        <v>1759</v>
      </c>
    </row>
    <row r="190" spans="1:6" x14ac:dyDescent="0.2">
      <c r="A190" s="1" t="s">
        <v>5</v>
      </c>
      <c r="B190" t="s">
        <v>4</v>
      </c>
      <c r="C190" t="s">
        <v>1629</v>
      </c>
      <c r="D190" t="s">
        <v>1668</v>
      </c>
      <c r="E190" t="s">
        <v>1</v>
      </c>
      <c r="F190" t="s">
        <v>1760</v>
      </c>
    </row>
    <row r="191" spans="1:6" x14ac:dyDescent="0.2">
      <c r="A191" s="1" t="s">
        <v>5</v>
      </c>
      <c r="B191" t="s">
        <v>4</v>
      </c>
      <c r="C191" t="s">
        <v>1629</v>
      </c>
      <c r="D191" t="s">
        <v>1669</v>
      </c>
      <c r="E191" t="s">
        <v>1</v>
      </c>
      <c r="F191" t="s">
        <v>1761</v>
      </c>
    </row>
    <row r="192" spans="1:6" x14ac:dyDescent="0.2">
      <c r="A192" s="1" t="s">
        <v>5</v>
      </c>
      <c r="B192" t="s">
        <v>4</v>
      </c>
      <c r="C192" t="s">
        <v>1629</v>
      </c>
      <c r="D192" t="s">
        <v>1670</v>
      </c>
      <c r="E192" t="s">
        <v>1</v>
      </c>
      <c r="F192" t="s">
        <v>1762</v>
      </c>
    </row>
    <row r="193" spans="1:6" x14ac:dyDescent="0.2">
      <c r="A193" s="1" t="s">
        <v>5</v>
      </c>
      <c r="B193" t="s">
        <v>4</v>
      </c>
      <c r="C193" t="s">
        <v>1629</v>
      </c>
      <c r="D193" t="s">
        <v>1671</v>
      </c>
      <c r="E193" t="s">
        <v>1</v>
      </c>
      <c r="F193" t="s">
        <v>1763</v>
      </c>
    </row>
    <row r="194" spans="1:6" x14ac:dyDescent="0.2">
      <c r="A194" s="1" t="s">
        <v>5</v>
      </c>
      <c r="B194" t="s">
        <v>4</v>
      </c>
      <c r="C194" t="s">
        <v>1629</v>
      </c>
      <c r="D194" t="s">
        <v>1672</v>
      </c>
      <c r="E194" t="s">
        <v>1</v>
      </c>
      <c r="F194" t="s">
        <v>1764</v>
      </c>
    </row>
    <row r="195" spans="1:6" x14ac:dyDescent="0.2">
      <c r="A195" s="1" t="s">
        <v>5</v>
      </c>
      <c r="B195" t="s">
        <v>4</v>
      </c>
      <c r="C195" t="s">
        <v>1629</v>
      </c>
      <c r="D195" t="s">
        <v>1673</v>
      </c>
      <c r="E195" t="s">
        <v>1</v>
      </c>
      <c r="F195" t="s">
        <v>1765</v>
      </c>
    </row>
    <row r="196" spans="1:6" x14ac:dyDescent="0.2">
      <c r="A196" s="1" t="s">
        <v>5</v>
      </c>
      <c r="B196" t="s">
        <v>4</v>
      </c>
      <c r="C196" t="s">
        <v>1629</v>
      </c>
      <c r="D196" t="s">
        <v>1674</v>
      </c>
      <c r="E196" t="s">
        <v>1</v>
      </c>
      <c r="F196" t="s">
        <v>1766</v>
      </c>
    </row>
    <row r="197" spans="1:6" x14ac:dyDescent="0.2">
      <c r="A197" s="1" t="s">
        <v>5</v>
      </c>
      <c r="B197" t="s">
        <v>4</v>
      </c>
      <c r="C197" t="s">
        <v>1629</v>
      </c>
      <c r="D197" t="s">
        <v>1675</v>
      </c>
      <c r="E197" t="s">
        <v>1</v>
      </c>
      <c r="F197" t="s">
        <v>1767</v>
      </c>
    </row>
    <row r="198" spans="1:6" x14ac:dyDescent="0.2">
      <c r="A198" s="1" t="s">
        <v>5</v>
      </c>
      <c r="B198" t="s">
        <v>4</v>
      </c>
      <c r="C198" t="s">
        <v>1629</v>
      </c>
      <c r="D198" t="s">
        <v>1676</v>
      </c>
      <c r="E198" t="s">
        <v>1</v>
      </c>
      <c r="F198" t="s">
        <v>1768</v>
      </c>
    </row>
    <row r="199" spans="1:6" x14ac:dyDescent="0.2">
      <c r="A199" s="1" t="s">
        <v>5</v>
      </c>
      <c r="B199" t="s">
        <v>4</v>
      </c>
      <c r="C199" t="s">
        <v>1629</v>
      </c>
      <c r="D199" t="s">
        <v>1677</v>
      </c>
      <c r="E199" t="s">
        <v>1</v>
      </c>
      <c r="F199" t="s">
        <v>1769</v>
      </c>
    </row>
    <row r="200" spans="1:6" x14ac:dyDescent="0.2">
      <c r="A200" s="1" t="s">
        <v>5</v>
      </c>
      <c r="B200" t="s">
        <v>4</v>
      </c>
      <c r="C200" t="s">
        <v>1629</v>
      </c>
      <c r="D200" t="s">
        <v>1678</v>
      </c>
      <c r="E200" t="s">
        <v>1</v>
      </c>
      <c r="F200" t="s">
        <v>1770</v>
      </c>
    </row>
    <row r="201" spans="1:6" x14ac:dyDescent="0.2">
      <c r="A201" s="1" t="s">
        <v>5</v>
      </c>
      <c r="B201" t="s">
        <v>4</v>
      </c>
      <c r="C201" t="s">
        <v>1629</v>
      </c>
      <c r="D201" t="s">
        <v>1679</v>
      </c>
      <c r="E201" t="s">
        <v>1</v>
      </c>
      <c r="F201" t="s">
        <v>1771</v>
      </c>
    </row>
    <row r="202" spans="1:6" x14ac:dyDescent="0.2">
      <c r="A202" s="1" t="s">
        <v>5</v>
      </c>
      <c r="B202" t="s">
        <v>4</v>
      </c>
      <c r="C202" t="s">
        <v>1629</v>
      </c>
      <c r="D202" t="s">
        <v>1680</v>
      </c>
      <c r="E202" t="s">
        <v>1</v>
      </c>
      <c r="F202" t="s">
        <v>1772</v>
      </c>
    </row>
    <row r="203" spans="1:6" x14ac:dyDescent="0.2">
      <c r="A203" s="1" t="s">
        <v>5</v>
      </c>
      <c r="B203" t="s">
        <v>4</v>
      </c>
      <c r="C203" t="s">
        <v>1629</v>
      </c>
      <c r="D203" t="s">
        <v>1681</v>
      </c>
      <c r="E203" t="s">
        <v>1</v>
      </c>
      <c r="F203" t="s">
        <v>1773</v>
      </c>
    </row>
    <row r="204" spans="1:6" x14ac:dyDescent="0.2">
      <c r="A204" s="1" t="s">
        <v>5</v>
      </c>
      <c r="B204" t="s">
        <v>4</v>
      </c>
      <c r="C204" t="s">
        <v>1629</v>
      </c>
      <c r="D204" t="s">
        <v>1682</v>
      </c>
      <c r="E204" t="s">
        <v>1</v>
      </c>
      <c r="F204" t="s">
        <v>1774</v>
      </c>
    </row>
    <row r="205" spans="1:6" x14ac:dyDescent="0.2">
      <c r="A205" s="1" t="s">
        <v>5</v>
      </c>
      <c r="B205" t="s">
        <v>4</v>
      </c>
      <c r="C205" t="s">
        <v>1629</v>
      </c>
      <c r="D205" t="s">
        <v>1683</v>
      </c>
      <c r="E205" t="s">
        <v>1</v>
      </c>
      <c r="F205" t="s">
        <v>1775</v>
      </c>
    </row>
    <row r="206" spans="1:6" x14ac:dyDescent="0.2">
      <c r="A206" s="1" t="s">
        <v>5</v>
      </c>
      <c r="B206" t="s">
        <v>4</v>
      </c>
      <c r="C206" t="s">
        <v>1629</v>
      </c>
      <c r="D206" t="s">
        <v>1684</v>
      </c>
      <c r="E206" t="s">
        <v>1</v>
      </c>
      <c r="F206" t="s">
        <v>1776</v>
      </c>
    </row>
    <row r="207" spans="1:6" x14ac:dyDescent="0.2">
      <c r="A207" s="1" t="s">
        <v>5</v>
      </c>
      <c r="B207" t="s">
        <v>4</v>
      </c>
      <c r="C207" t="s">
        <v>1629</v>
      </c>
      <c r="D207" t="s">
        <v>1685</v>
      </c>
      <c r="E207" t="s">
        <v>1</v>
      </c>
      <c r="F207" t="s">
        <v>1777</v>
      </c>
    </row>
    <row r="208" spans="1:6" x14ac:dyDescent="0.2">
      <c r="A208" s="1" t="s">
        <v>5</v>
      </c>
      <c r="B208" t="s">
        <v>4</v>
      </c>
      <c r="C208" t="s">
        <v>1629</v>
      </c>
      <c r="D208" t="s">
        <v>1686</v>
      </c>
      <c r="E208" t="s">
        <v>1</v>
      </c>
      <c r="F208" t="s">
        <v>1778</v>
      </c>
    </row>
    <row r="209" spans="1:6" x14ac:dyDescent="0.2">
      <c r="A209" s="1" t="s">
        <v>5</v>
      </c>
      <c r="B209" t="s">
        <v>4</v>
      </c>
      <c r="C209" t="s">
        <v>1629</v>
      </c>
      <c r="D209" t="s">
        <v>1687</v>
      </c>
      <c r="E209" t="s">
        <v>1</v>
      </c>
      <c r="F209" t="s">
        <v>1779</v>
      </c>
    </row>
    <row r="210" spans="1:6" x14ac:dyDescent="0.2">
      <c r="A210" s="1" t="s">
        <v>5</v>
      </c>
      <c r="B210" t="s">
        <v>4</v>
      </c>
      <c r="C210" t="s">
        <v>1629</v>
      </c>
      <c r="D210" t="s">
        <v>1688</v>
      </c>
      <c r="E210" t="s">
        <v>1</v>
      </c>
      <c r="F210" t="s">
        <v>1780</v>
      </c>
    </row>
    <row r="211" spans="1:6" x14ac:dyDescent="0.2">
      <c r="A211" s="1" t="s">
        <v>5</v>
      </c>
      <c r="B211" t="s">
        <v>4</v>
      </c>
      <c r="C211" t="s">
        <v>1629</v>
      </c>
      <c r="D211" t="s">
        <v>1689</v>
      </c>
      <c r="E211" t="s">
        <v>1</v>
      </c>
      <c r="F211" t="s">
        <v>1781</v>
      </c>
    </row>
    <row r="212" spans="1:6" x14ac:dyDescent="0.2">
      <c r="A212" s="1" t="s">
        <v>5</v>
      </c>
      <c r="B212" t="s">
        <v>4</v>
      </c>
      <c r="C212" t="s">
        <v>1629</v>
      </c>
      <c r="D212" t="s">
        <v>1690</v>
      </c>
      <c r="E212" t="s">
        <v>1</v>
      </c>
      <c r="F212" t="s">
        <v>1782</v>
      </c>
    </row>
    <row r="213" spans="1:6" x14ac:dyDescent="0.2">
      <c r="A213" s="1" t="s">
        <v>5</v>
      </c>
      <c r="B213" t="s">
        <v>4</v>
      </c>
      <c r="C213" t="s">
        <v>1629</v>
      </c>
      <c r="D213" t="s">
        <v>1691</v>
      </c>
      <c r="E213" t="s">
        <v>1</v>
      </c>
      <c r="F213" t="s">
        <v>1783</v>
      </c>
    </row>
    <row r="214" spans="1:6" x14ac:dyDescent="0.2">
      <c r="A214" s="1" t="s">
        <v>5</v>
      </c>
      <c r="B214" t="s">
        <v>4</v>
      </c>
      <c r="C214" t="s">
        <v>1629</v>
      </c>
      <c r="D214" t="s">
        <v>1692</v>
      </c>
      <c r="E214" t="s">
        <v>1</v>
      </c>
      <c r="F214" t="s">
        <v>1784</v>
      </c>
    </row>
    <row r="215" spans="1:6" x14ac:dyDescent="0.2">
      <c r="A215" s="1" t="s">
        <v>5</v>
      </c>
      <c r="B215" t="s">
        <v>4</v>
      </c>
      <c r="C215" t="s">
        <v>1629</v>
      </c>
      <c r="D215" t="s">
        <v>1693</v>
      </c>
      <c r="E215" t="s">
        <v>1</v>
      </c>
      <c r="F215" t="s">
        <v>1785</v>
      </c>
    </row>
    <row r="216" spans="1:6" x14ac:dyDescent="0.2">
      <c r="A216" s="1" t="s">
        <v>5</v>
      </c>
      <c r="B216" t="s">
        <v>4</v>
      </c>
      <c r="C216" t="s">
        <v>1629</v>
      </c>
      <c r="D216" t="s">
        <v>1694</v>
      </c>
      <c r="E216" t="s">
        <v>1</v>
      </c>
      <c r="F216" t="s">
        <v>1786</v>
      </c>
    </row>
    <row r="217" spans="1:6" x14ac:dyDescent="0.2">
      <c r="A217" s="1" t="s">
        <v>5</v>
      </c>
      <c r="B217" t="s">
        <v>4</v>
      </c>
      <c r="C217" t="s">
        <v>1629</v>
      </c>
      <c r="D217" t="s">
        <v>1695</v>
      </c>
      <c r="E217" t="s">
        <v>1</v>
      </c>
      <c r="F217" t="s">
        <v>1787</v>
      </c>
    </row>
    <row r="218" spans="1:6" x14ac:dyDescent="0.2">
      <c r="A218" s="1" t="s">
        <v>5</v>
      </c>
      <c r="B218" t="s">
        <v>4</v>
      </c>
      <c r="C218" t="s">
        <v>1629</v>
      </c>
      <c r="D218" t="s">
        <v>1696</v>
      </c>
      <c r="E218" t="s">
        <v>1</v>
      </c>
      <c r="F218" t="s">
        <v>1788</v>
      </c>
    </row>
    <row r="219" spans="1:6" x14ac:dyDescent="0.2">
      <c r="A219" s="1" t="s">
        <v>5</v>
      </c>
      <c r="B219" t="s">
        <v>4</v>
      </c>
      <c r="C219" t="s">
        <v>1629</v>
      </c>
      <c r="D219" t="s">
        <v>1697</v>
      </c>
      <c r="E219" t="s">
        <v>1</v>
      </c>
      <c r="F219" t="s">
        <v>1789</v>
      </c>
    </row>
    <row r="220" spans="1:6" x14ac:dyDescent="0.2">
      <c r="A220" s="1" t="s">
        <v>5</v>
      </c>
      <c r="B220" t="s">
        <v>4</v>
      </c>
      <c r="C220" t="s">
        <v>1629</v>
      </c>
      <c r="D220" t="s">
        <v>1698</v>
      </c>
      <c r="E220" t="s">
        <v>1</v>
      </c>
      <c r="F220" t="s">
        <v>1790</v>
      </c>
    </row>
    <row r="221" spans="1:6" x14ac:dyDescent="0.2">
      <c r="A221" s="1" t="s">
        <v>5</v>
      </c>
      <c r="B221" t="s">
        <v>4</v>
      </c>
      <c r="C221" t="s">
        <v>1629</v>
      </c>
      <c r="D221" t="s">
        <v>1699</v>
      </c>
      <c r="E221" t="s">
        <v>1</v>
      </c>
      <c r="F221" t="s">
        <v>1791</v>
      </c>
    </row>
    <row r="222" spans="1:6" x14ac:dyDescent="0.2">
      <c r="A222" s="1" t="s">
        <v>5</v>
      </c>
      <c r="B222" t="s">
        <v>4</v>
      </c>
      <c r="C222" t="s">
        <v>1629</v>
      </c>
      <c r="D222" t="s">
        <v>1700</v>
      </c>
      <c r="E222" t="s">
        <v>1</v>
      </c>
      <c r="F222" t="s">
        <v>1792</v>
      </c>
    </row>
    <row r="223" spans="1:6" x14ac:dyDescent="0.2">
      <c r="A223" s="1" t="s">
        <v>5</v>
      </c>
      <c r="B223" t="s">
        <v>4</v>
      </c>
      <c r="C223" t="s">
        <v>1629</v>
      </c>
      <c r="D223" t="s">
        <v>1701</v>
      </c>
      <c r="E223" t="s">
        <v>1</v>
      </c>
      <c r="F223" t="s">
        <v>1793</v>
      </c>
    </row>
    <row r="224" spans="1:6" x14ac:dyDescent="0.2">
      <c r="A224" s="1" t="s">
        <v>5</v>
      </c>
      <c r="B224" t="s">
        <v>4</v>
      </c>
      <c r="C224" t="s">
        <v>1629</v>
      </c>
      <c r="D224" t="s">
        <v>1702</v>
      </c>
      <c r="E224" t="s">
        <v>1</v>
      </c>
      <c r="F224" t="s">
        <v>1794</v>
      </c>
    </row>
    <row r="225" spans="1:6" x14ac:dyDescent="0.2">
      <c r="A225" s="1" t="s">
        <v>5</v>
      </c>
      <c r="B225" t="s">
        <v>4</v>
      </c>
      <c r="C225" t="s">
        <v>1629</v>
      </c>
      <c r="D225" t="s">
        <v>1703</v>
      </c>
      <c r="E225" t="s">
        <v>1</v>
      </c>
      <c r="F225" t="s">
        <v>1795</v>
      </c>
    </row>
    <row r="226" spans="1:6" x14ac:dyDescent="0.2">
      <c r="A226" s="1" t="s">
        <v>5</v>
      </c>
      <c r="B226" t="s">
        <v>4</v>
      </c>
      <c r="C226" t="s">
        <v>1629</v>
      </c>
      <c r="D226" t="s">
        <v>1704</v>
      </c>
      <c r="E226" t="s">
        <v>1</v>
      </c>
      <c r="F226" t="s">
        <v>1796</v>
      </c>
    </row>
    <row r="227" spans="1:6" x14ac:dyDescent="0.2">
      <c r="A227" s="1" t="s">
        <v>5</v>
      </c>
      <c r="B227" t="s">
        <v>4</v>
      </c>
      <c r="C227" t="s">
        <v>1629</v>
      </c>
      <c r="D227" t="s">
        <v>1705</v>
      </c>
      <c r="E227" t="s">
        <v>1</v>
      </c>
      <c r="F227" t="s">
        <v>1797</v>
      </c>
    </row>
    <row r="228" spans="1:6" x14ac:dyDescent="0.2">
      <c r="A228" s="1" t="s">
        <v>5</v>
      </c>
      <c r="B228" t="s">
        <v>4</v>
      </c>
      <c r="C228" t="s">
        <v>1629</v>
      </c>
      <c r="D228" t="s">
        <v>1706</v>
      </c>
      <c r="E228" t="s">
        <v>1</v>
      </c>
      <c r="F228" t="s">
        <v>1798</v>
      </c>
    </row>
    <row r="229" spans="1:6" x14ac:dyDescent="0.2">
      <c r="A229" s="1" t="s">
        <v>5</v>
      </c>
      <c r="B229" t="s">
        <v>4</v>
      </c>
      <c r="C229" t="s">
        <v>1629</v>
      </c>
      <c r="D229" t="s">
        <v>1707</v>
      </c>
      <c r="E229" t="s">
        <v>1</v>
      </c>
      <c r="F229" t="s">
        <v>1799</v>
      </c>
    </row>
    <row r="230" spans="1:6" x14ac:dyDescent="0.2">
      <c r="A230" s="1" t="s">
        <v>5</v>
      </c>
      <c r="B230" t="s">
        <v>4</v>
      </c>
      <c r="C230" t="s">
        <v>1629</v>
      </c>
      <c r="D230" t="s">
        <v>1708</v>
      </c>
      <c r="E230" t="s">
        <v>1</v>
      </c>
      <c r="F230" t="s">
        <v>1800</v>
      </c>
    </row>
    <row r="231" spans="1:6" x14ac:dyDescent="0.2">
      <c r="A231" s="1" t="s">
        <v>5</v>
      </c>
      <c r="B231" t="s">
        <v>4</v>
      </c>
      <c r="C231" t="s">
        <v>1629</v>
      </c>
      <c r="D231" t="s">
        <v>1709</v>
      </c>
      <c r="E231" t="s">
        <v>1</v>
      </c>
      <c r="F231" t="s">
        <v>1801</v>
      </c>
    </row>
    <row r="232" spans="1:6" x14ac:dyDescent="0.2">
      <c r="A232" s="1" t="s">
        <v>5</v>
      </c>
      <c r="B232" t="s">
        <v>4</v>
      </c>
      <c r="C232" t="s">
        <v>1629</v>
      </c>
      <c r="D232" t="s">
        <v>1710</v>
      </c>
      <c r="E232" t="s">
        <v>1</v>
      </c>
      <c r="F232" t="s">
        <v>1802</v>
      </c>
    </row>
    <row r="233" spans="1:6" x14ac:dyDescent="0.2">
      <c r="A233" s="1" t="s">
        <v>5</v>
      </c>
      <c r="B233" t="s">
        <v>4</v>
      </c>
      <c r="C233" t="s">
        <v>1629</v>
      </c>
      <c r="D233" t="s">
        <v>1711</v>
      </c>
      <c r="E233" t="s">
        <v>1</v>
      </c>
      <c r="F233" t="s">
        <v>1803</v>
      </c>
    </row>
    <row r="234" spans="1:6" x14ac:dyDescent="0.2">
      <c r="A234" s="1" t="s">
        <v>5</v>
      </c>
      <c r="B234" t="s">
        <v>4</v>
      </c>
      <c r="C234" t="s">
        <v>1629</v>
      </c>
      <c r="D234" t="s">
        <v>1712</v>
      </c>
      <c r="E234" t="s">
        <v>1</v>
      </c>
      <c r="F234" t="s">
        <v>1804</v>
      </c>
    </row>
    <row r="235" spans="1:6" x14ac:dyDescent="0.2">
      <c r="A235" s="1" t="s">
        <v>5</v>
      </c>
      <c r="B235" t="s">
        <v>4</v>
      </c>
      <c r="C235" t="s">
        <v>1629</v>
      </c>
      <c r="D235" t="s">
        <v>1713</v>
      </c>
      <c r="E235" t="s">
        <v>1</v>
      </c>
      <c r="F235" t="s">
        <v>1805</v>
      </c>
    </row>
    <row r="236" spans="1:6" x14ac:dyDescent="0.2">
      <c r="A236" s="1" t="s">
        <v>5</v>
      </c>
      <c r="B236" t="s">
        <v>4</v>
      </c>
      <c r="C236" t="s">
        <v>1629</v>
      </c>
      <c r="D236" t="s">
        <v>1714</v>
      </c>
      <c r="E236" t="s">
        <v>1</v>
      </c>
      <c r="F236" t="s">
        <v>1806</v>
      </c>
    </row>
    <row r="237" spans="1:6" x14ac:dyDescent="0.2">
      <c r="A237" s="1" t="s">
        <v>5</v>
      </c>
      <c r="B237" t="s">
        <v>4</v>
      </c>
      <c r="C237" t="s">
        <v>1629</v>
      </c>
      <c r="D237" t="s">
        <v>1715</v>
      </c>
      <c r="E237" t="s">
        <v>1</v>
      </c>
      <c r="F237" t="s">
        <v>1807</v>
      </c>
    </row>
    <row r="238" spans="1:6" x14ac:dyDescent="0.2">
      <c r="A238" s="1" t="s">
        <v>5</v>
      </c>
      <c r="B238" t="s">
        <v>4</v>
      </c>
      <c r="C238" t="s">
        <v>1629</v>
      </c>
      <c r="D238" t="s">
        <v>1716</v>
      </c>
      <c r="E238" t="s">
        <v>1</v>
      </c>
      <c r="F238" t="s">
        <v>1808</v>
      </c>
    </row>
    <row r="239" spans="1:6" x14ac:dyDescent="0.2">
      <c r="A239" s="1" t="s">
        <v>5</v>
      </c>
      <c r="B239" t="s">
        <v>4</v>
      </c>
      <c r="C239" t="s">
        <v>1629</v>
      </c>
      <c r="D239" t="s">
        <v>1717</v>
      </c>
      <c r="E239" t="s">
        <v>1</v>
      </c>
      <c r="F239" t="s">
        <v>1809</v>
      </c>
    </row>
    <row r="240" spans="1:6" x14ac:dyDescent="0.2">
      <c r="A240" s="1" t="s">
        <v>5</v>
      </c>
      <c r="B240" t="s">
        <v>4</v>
      </c>
      <c r="C240" t="s">
        <v>1629</v>
      </c>
      <c r="D240" t="s">
        <v>1718</v>
      </c>
      <c r="E240" t="s">
        <v>1</v>
      </c>
      <c r="F240" t="s">
        <v>1810</v>
      </c>
    </row>
    <row r="241" spans="1:6" x14ac:dyDescent="0.2">
      <c r="A241" s="1" t="s">
        <v>5</v>
      </c>
      <c r="B241" t="s">
        <v>4</v>
      </c>
      <c r="C241" t="s">
        <v>1629</v>
      </c>
      <c r="D241" t="s">
        <v>1719</v>
      </c>
      <c r="E241" t="s">
        <v>1</v>
      </c>
      <c r="F241" t="s">
        <v>1811</v>
      </c>
    </row>
    <row r="242" spans="1:6" x14ac:dyDescent="0.2">
      <c r="A242" s="1" t="s">
        <v>5</v>
      </c>
      <c r="B242" t="s">
        <v>4</v>
      </c>
      <c r="C242" t="s">
        <v>1629</v>
      </c>
      <c r="D242" t="s">
        <v>1720</v>
      </c>
      <c r="E242" t="s">
        <v>1</v>
      </c>
      <c r="F242" t="s">
        <v>1812</v>
      </c>
    </row>
    <row r="243" spans="1:6" x14ac:dyDescent="0.2">
      <c r="A243" s="1" t="s">
        <v>5</v>
      </c>
      <c r="B243" t="s">
        <v>4</v>
      </c>
      <c r="C243" t="s">
        <v>1629</v>
      </c>
      <c r="D243" t="s">
        <v>1721</v>
      </c>
      <c r="E243" t="s">
        <v>1</v>
      </c>
      <c r="F243" t="s">
        <v>1813</v>
      </c>
    </row>
  </sheetData>
  <hyperlinks>
    <hyperlink ref="C84" r:id="rId1" xr:uid="{00000000-0004-0000-0600-000000000000}"/>
    <hyperlink ref="C112" r:id="rId2" xr:uid="{00000000-0004-0000-0600-000001000000}"/>
    <hyperlink ref="C113" r:id="rId3" xr:uid="{00000000-0004-0000-0600-000002000000}"/>
    <hyperlink ref="C114" r:id="rId4" xr:uid="{00000000-0004-0000-0600-000003000000}"/>
    <hyperlink ref="C115" r:id="rId5" xr:uid="{00000000-0004-0000-0600-000004000000}"/>
    <hyperlink ref="C116" r:id="rId6" xr:uid="{00000000-0004-0000-0600-000005000000}"/>
    <hyperlink ref="C117" r:id="rId7" xr:uid="{00000000-0004-0000-0600-000006000000}"/>
    <hyperlink ref="C118" r:id="rId8" xr:uid="{00000000-0004-0000-0600-000007000000}"/>
    <hyperlink ref="C119" r:id="rId9" xr:uid="{00000000-0004-0000-0600-000008000000}"/>
    <hyperlink ref="C120" r:id="rId10" xr:uid="{00000000-0004-0000-0600-000009000000}"/>
    <hyperlink ref="C121" r:id="rId11" xr:uid="{00000000-0004-0000-0600-00000A000000}"/>
    <hyperlink ref="C122" r:id="rId12" xr:uid="{00000000-0004-0000-0600-00000B000000}"/>
    <hyperlink ref="C123" r:id="rId13" xr:uid="{00000000-0004-0000-0600-00000C000000}"/>
    <hyperlink ref="C124" r:id="rId14" xr:uid="{00000000-0004-0000-0600-00000D000000}"/>
    <hyperlink ref="C125" r:id="rId15" xr:uid="{00000000-0004-0000-0600-00000E000000}"/>
    <hyperlink ref="C126" r:id="rId16" xr:uid="{00000000-0004-0000-0600-00000F000000}"/>
    <hyperlink ref="C127" r:id="rId17" xr:uid="{00000000-0004-0000-0600-000010000000}"/>
    <hyperlink ref="C128" r:id="rId18" xr:uid="{00000000-0004-0000-0600-000011000000}"/>
    <hyperlink ref="C129" r:id="rId19" xr:uid="{00000000-0004-0000-0600-000012000000}"/>
    <hyperlink ref="C130" r:id="rId20" xr:uid="{00000000-0004-0000-0600-000013000000}"/>
    <hyperlink ref="C131" r:id="rId21" xr:uid="{00000000-0004-0000-0600-000014000000}"/>
    <hyperlink ref="C132" r:id="rId22" xr:uid="{00000000-0004-0000-0600-000015000000}"/>
    <hyperlink ref="C133" r:id="rId23" xr:uid="{00000000-0004-0000-0600-000016000000}"/>
    <hyperlink ref="C134" r:id="rId24" xr:uid="{00000000-0004-0000-0600-000017000000}"/>
    <hyperlink ref="C135" r:id="rId25" xr:uid="{00000000-0004-0000-0600-000018000000}"/>
    <hyperlink ref="C136" r:id="rId26" xr:uid="{00000000-0004-0000-0600-000019000000}"/>
    <hyperlink ref="C137" r:id="rId27" xr:uid="{00000000-0004-0000-0600-00001A000000}"/>
    <hyperlink ref="C138" r:id="rId28" xr:uid="{00000000-0004-0000-0600-00001B000000}"/>
    <hyperlink ref="C139" r:id="rId29" xr:uid="{00000000-0004-0000-0600-00001C000000}"/>
    <hyperlink ref="C140" r:id="rId30" xr:uid="{00000000-0004-0000-0600-00001D000000}"/>
    <hyperlink ref="C141" r:id="rId31" xr:uid="{00000000-0004-0000-0600-00001E000000}"/>
    <hyperlink ref="C142" r:id="rId32" xr:uid="{00000000-0004-0000-0600-00001F000000}"/>
    <hyperlink ref="C143" r:id="rId33" xr:uid="{00000000-0004-0000-0600-000020000000}"/>
    <hyperlink ref="C144" r:id="rId34" xr:uid="{00000000-0004-0000-0600-000021000000}"/>
    <hyperlink ref="C145" r:id="rId35" xr:uid="{00000000-0004-0000-0600-000022000000}"/>
    <hyperlink ref="C146" r:id="rId36" xr:uid="{00000000-0004-0000-0600-000023000000}"/>
    <hyperlink ref="C147" r:id="rId37" xr:uid="{00000000-0004-0000-0600-000024000000}"/>
    <hyperlink ref="C148" r:id="rId38" xr:uid="{00000000-0004-0000-0600-000025000000}"/>
    <hyperlink ref="C90" r:id="rId39" xr:uid="{00000000-0004-0000-0600-000026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G12"/>
  <sheetViews>
    <sheetView showGridLines="0" zoomScale="115" zoomScaleNormal="115" workbookViewId="0">
      <selection activeCell="F18" sqref="F18"/>
    </sheetView>
  </sheetViews>
  <sheetFormatPr defaultRowHeight="12.75" x14ac:dyDescent="0.2"/>
  <sheetData>
    <row r="4" spans="1:7" x14ac:dyDescent="0.2">
      <c r="B4" s="11" t="s">
        <v>241</v>
      </c>
      <c r="D4" s="11" t="s">
        <v>242</v>
      </c>
    </row>
    <row r="5" spans="1:7" x14ac:dyDescent="0.2">
      <c r="B5" s="3" t="str">
        <f>IF(MID(Themes!E63,1,2)="Nv",Themes!E64,IF(MID(Themes!E63,FIND(" ",Themes!E63,1)+1,4)="Mess",#REF!,""))</f>
        <v>Nv2 Voyage à la Vitesse de la Lumière</v>
      </c>
      <c r="D5" s="4" t="e">
        <f>DATEVALUE(MID(B5,FIND(" ",B5,1)+1,2)&amp;"-"&amp;MID(B5,FIND(" ",B5,FIND(" ",B5,1)+1)+1,3)&amp;"-"&amp;MID(B5,FIND(" ",B5,FIND(" ",B5,FIND(" ",B5,1)+1)+1)+1,4))</f>
        <v>#VALUE!</v>
      </c>
    </row>
    <row r="6" spans="1:7" x14ac:dyDescent="0.2">
      <c r="F6" t="s">
        <v>1546</v>
      </c>
    </row>
    <row r="7" spans="1:7" x14ac:dyDescent="0.2">
      <c r="A7">
        <v>13</v>
      </c>
      <c r="B7" t="s">
        <v>457</v>
      </c>
    </row>
    <row r="8" spans="1:7" x14ac:dyDescent="0.2">
      <c r="G8" s="2" t="s">
        <v>1487</v>
      </c>
    </row>
    <row r="9" spans="1:7" x14ac:dyDescent="0.2">
      <c r="G9" s="2" t="s">
        <v>1489</v>
      </c>
    </row>
    <row r="10" spans="1:7" x14ac:dyDescent="0.2">
      <c r="G10" s="2" t="s">
        <v>1490</v>
      </c>
    </row>
    <row r="11" spans="1:7" x14ac:dyDescent="0.2">
      <c r="G11" s="7" t="s">
        <v>1491</v>
      </c>
    </row>
    <row r="12" spans="1:7" x14ac:dyDescent="0.2">
      <c r="G12" s="2" t="s">
        <v>1492</v>
      </c>
    </row>
  </sheetData>
  <hyperlinks>
    <hyperlink ref="G8" r:id="rId1" display="http://noctaventures.com/forum/viewforum.php?f=89" xr:uid="{00000000-0004-0000-0700-000000000000}"/>
    <hyperlink ref="G9" r:id="rId2" display="http://noctaventures.com/forum/viewforum.php?f=124" xr:uid="{00000000-0004-0000-0700-000001000000}"/>
    <hyperlink ref="G10" r:id="rId3" display="http://noctaventures.com/forum/viewforum.php?f=140" xr:uid="{00000000-0004-0000-0700-000002000000}"/>
    <hyperlink ref="G12" r:id="rId4" display="http://noctaventures.com/forum/viewforum.php?f=228" xr:uid="{00000000-0004-0000-0700-000003000000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Themes</vt:lpstr>
      <vt:lpstr>Timeline</vt:lpstr>
      <vt:lpstr>Gen</vt:lpstr>
      <vt:lpstr>Gen Pivot</vt:lpstr>
      <vt:lpstr>SignesVitaux</vt:lpstr>
      <vt:lpstr>Compositeurs</vt:lpstr>
      <vt:lpstr>Compos nocta</vt:lpstr>
      <vt:lpstr>Nocturnes</vt:lpstr>
      <vt:lpstr>Topic map</vt:lpstr>
      <vt:lpstr>Ligue</vt:lpstr>
      <vt:lpstr>Idees de Themes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</dc:creator>
  <cp:lastModifiedBy>Matthieu .</cp:lastModifiedBy>
  <dcterms:created xsi:type="dcterms:W3CDTF">2016-01-18T04:52:36Z</dcterms:created>
  <dcterms:modified xsi:type="dcterms:W3CDTF">2021-12-08T15:39:31Z</dcterms:modified>
</cp:coreProperties>
</file>